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45" windowHeight="5055" activeTab="0"/>
  </bookViews>
  <sheets>
    <sheet name="Sheet1" sheetId="1" r:id="rId1"/>
    <sheet name="Sheet2" sheetId="2" r:id="rId2"/>
  </sheets>
  <definedNames>
    <definedName name="_xlnm.Print_Area" localSheetId="0">'Sheet1'!$C$3:$J$56</definedName>
    <definedName name="_xlnm.Print_Titles" localSheetId="0">'Sheet1'!$B:$B,'Sheet1'!$1:$2</definedName>
  </definedNames>
  <calcPr fullCalcOnLoad="1"/>
</workbook>
</file>

<file path=xl/sharedStrings.xml><?xml version="1.0" encoding="utf-8"?>
<sst xmlns="http://schemas.openxmlformats.org/spreadsheetml/2006/main" count="835" uniqueCount="269">
  <si>
    <t>AL</t>
  </si>
  <si>
    <t>State</t>
  </si>
  <si>
    <t>1600 -0400</t>
  </si>
  <si>
    <t>C,S.VE,DX</t>
  </si>
  <si>
    <t>Categories</t>
  </si>
  <si>
    <t>RST,C</t>
  </si>
  <si>
    <t>Exchange</t>
  </si>
  <si>
    <t>Y</t>
  </si>
  <si>
    <t>Hours</t>
  </si>
  <si>
    <t>AR</t>
  </si>
  <si>
    <t>CA</t>
  </si>
  <si>
    <t>1600-2200</t>
  </si>
  <si>
    <t>In-state Mult</t>
  </si>
  <si>
    <t>#, C</t>
  </si>
  <si>
    <t>S,VE</t>
  </si>
  <si>
    <t>Pwr</t>
  </si>
  <si>
    <t>3,2</t>
  </si>
  <si>
    <t>N</t>
  </si>
  <si>
    <t>2,1</t>
  </si>
  <si>
    <t>Mode</t>
  </si>
  <si>
    <t>Mode/Pwr</t>
  </si>
  <si>
    <t>GA</t>
  </si>
  <si>
    <t>1700-0300</t>
  </si>
  <si>
    <t>NC</t>
  </si>
  <si>
    <t>C,S,VE</t>
  </si>
  <si>
    <t>C</t>
  </si>
  <si>
    <t>3,2, B</t>
  </si>
  <si>
    <t>Nil</t>
  </si>
  <si>
    <t>FL</t>
  </si>
  <si>
    <t>S,VE,DX</t>
  </si>
  <si>
    <t>1800-0200</t>
  </si>
  <si>
    <t>VA</t>
  </si>
  <si>
    <t>SC</t>
  </si>
  <si>
    <t>1300-2100</t>
  </si>
  <si>
    <t>OK</t>
  </si>
  <si>
    <t>3,2,3</t>
  </si>
  <si>
    <t xml:space="preserve">Total </t>
  </si>
  <si>
    <t>Counties</t>
  </si>
  <si>
    <t>Fixed</t>
  </si>
  <si>
    <t># of</t>
  </si>
  <si>
    <t>Sweeps</t>
  </si>
  <si>
    <t>CO</t>
  </si>
  <si>
    <t>nil</t>
  </si>
  <si>
    <t>1000-0400</t>
  </si>
  <si>
    <t>2,1,2</t>
  </si>
  <si>
    <t>Name, C</t>
  </si>
  <si>
    <t>AK</t>
  </si>
  <si>
    <t>CT</t>
  </si>
  <si>
    <t>DE</t>
  </si>
  <si>
    <t>HI</t>
  </si>
  <si>
    <t>IL</t>
  </si>
  <si>
    <t>IN</t>
  </si>
  <si>
    <t>LA</t>
  </si>
  <si>
    <t>ME</t>
  </si>
  <si>
    <t>MA</t>
  </si>
  <si>
    <t>MI</t>
  </si>
  <si>
    <t>MN</t>
  </si>
  <si>
    <t>NE</t>
  </si>
  <si>
    <t>NV</t>
  </si>
  <si>
    <t>NH</t>
  </si>
  <si>
    <t>NJ</t>
  </si>
  <si>
    <t>OH</t>
  </si>
  <si>
    <t>OR</t>
  </si>
  <si>
    <t>PA</t>
  </si>
  <si>
    <t>SD</t>
  </si>
  <si>
    <t>TN</t>
  </si>
  <si>
    <t>TX</t>
  </si>
  <si>
    <t>VT</t>
  </si>
  <si>
    <t>WV</t>
  </si>
  <si>
    <t>WI</t>
  </si>
  <si>
    <t>1800-0300</t>
  </si>
  <si>
    <t>(C,S.VE,DX)*</t>
  </si>
  <si>
    <t>3,2,3, B</t>
  </si>
  <si>
    <t>B=bonus pts</t>
  </si>
  <si>
    <t>cw/ssb/dig</t>
  </si>
  <si>
    <t>ON</t>
  </si>
  <si>
    <t>2,1,0</t>
  </si>
  <si>
    <t>(S.VE,DX)*</t>
  </si>
  <si>
    <t>N/A</t>
  </si>
  <si>
    <t>(S,VE)#</t>
  </si>
  <si>
    <t># = per mode</t>
  </si>
  <si>
    <t>* = per band</t>
  </si>
  <si>
    <t>KY</t>
  </si>
  <si>
    <t>MDC</t>
  </si>
  <si>
    <t>MO</t>
  </si>
  <si>
    <t>MS</t>
  </si>
  <si>
    <t>NM</t>
  </si>
  <si>
    <t>NY</t>
  </si>
  <si>
    <t>7QP</t>
  </si>
  <si>
    <t>1300-0700</t>
  </si>
  <si>
    <t>1300-2400</t>
  </si>
  <si>
    <t>2000-0500</t>
  </si>
  <si>
    <t>1400-0200</t>
  </si>
  <si>
    <t>1300-1900</t>
  </si>
  <si>
    <t>1800-0500</t>
  </si>
  <si>
    <t>1200-1800</t>
  </si>
  <si>
    <t>1400-2000</t>
  </si>
  <si>
    <t>RST,S,C</t>
  </si>
  <si>
    <t>S = state</t>
  </si>
  <si>
    <t>C = County</t>
  </si>
  <si>
    <t>RST, C,S</t>
  </si>
  <si>
    <t># = QSO #</t>
  </si>
  <si>
    <t>Single Op</t>
  </si>
  <si>
    <t>1400-0600</t>
  </si>
  <si>
    <t>1500-2400</t>
  </si>
  <si>
    <t>1200-2200</t>
  </si>
  <si>
    <t>1600-0200</t>
  </si>
  <si>
    <t>1800-0400</t>
  </si>
  <si>
    <t>1400-2400</t>
  </si>
  <si>
    <t>Total</t>
  </si>
  <si>
    <t>In-state</t>
  </si>
  <si>
    <t>Part 1</t>
  </si>
  <si>
    <t>Part 2</t>
  </si>
  <si>
    <t>Web site</t>
  </si>
  <si>
    <t>www.codxc.com</t>
  </si>
  <si>
    <t>Bands</t>
  </si>
  <si>
    <t xml:space="preserve"> </t>
  </si>
  <si>
    <t>Out of State</t>
  </si>
  <si>
    <t>Number of Logs</t>
  </si>
  <si>
    <t>Mobile</t>
  </si>
  <si>
    <t>Year</t>
  </si>
  <si>
    <t>2,1,3, B</t>
  </si>
  <si>
    <t>1600-0400</t>
  </si>
  <si>
    <t>C,S.VE</t>
  </si>
  <si>
    <t>http://www.qsl.net/wvsarc/</t>
  </si>
  <si>
    <t>2000-0700</t>
  </si>
  <si>
    <t>1300-0200</t>
  </si>
  <si>
    <t>#,C</t>
  </si>
  <si>
    <t>160-2</t>
  </si>
  <si>
    <t>3,3,0</t>
  </si>
  <si>
    <t>1600-0500</t>
  </si>
  <si>
    <t>1300-2200</t>
  </si>
  <si>
    <t>2,1,2,B</t>
  </si>
  <si>
    <t>C,(W+VE)sect</t>
  </si>
  <si>
    <t>QRP</t>
  </si>
  <si>
    <t>On air</t>
  </si>
  <si>
    <t>www.w0ma.org/mo_qso_party.htm</t>
  </si>
  <si>
    <t>1800-2400</t>
  </si>
  <si>
    <t>160-10</t>
  </si>
  <si>
    <t>RST,#,C</t>
  </si>
  <si>
    <t>2,1,0,B</t>
  </si>
  <si>
    <t>1st</t>
  </si>
  <si>
    <t>2nd</t>
  </si>
  <si>
    <t>CW</t>
  </si>
  <si>
    <t>SSB</t>
  </si>
  <si>
    <t>www.cqp.org/</t>
  </si>
  <si>
    <t>www.alabamaqsoparty.org/</t>
  </si>
  <si>
    <t>Mode Pts</t>
  </si>
  <si>
    <t>0000-2400</t>
  </si>
  <si>
    <t>80-10 +2</t>
  </si>
  <si>
    <t>2,1,3,B</t>
  </si>
  <si>
    <t>(S,VE,DX(30))*</t>
  </si>
  <si>
    <t>0700-2200</t>
  </si>
  <si>
    <t>4,2,4,B</t>
  </si>
  <si>
    <t>Nil (band mult)</t>
  </si>
  <si>
    <t>1700-0100</t>
  </si>
  <si>
    <t>C,S,VE,DX(5)</t>
  </si>
  <si>
    <t>http://txqp.net/</t>
  </si>
  <si>
    <t>80-10</t>
  </si>
  <si>
    <t>1st name, C</t>
  </si>
  <si>
    <t>Pwr, SSB</t>
  </si>
  <si>
    <t>1500-0300</t>
  </si>
  <si>
    <t>80-2</t>
  </si>
  <si>
    <t>1,1</t>
  </si>
  <si>
    <t>http://www.w1fz.org/nhqso_party.html</t>
  </si>
  <si>
    <t>0001-0001</t>
  </si>
  <si>
    <t>1600-0000</t>
  </si>
  <si>
    <t>C, category</t>
  </si>
  <si>
    <t>3,1,3,B</t>
  </si>
  <si>
    <t>(C,S,VE)#</t>
  </si>
  <si>
    <t>-</t>
  </si>
  <si>
    <t>1700-0500</t>
  </si>
  <si>
    <t>1300-0100</t>
  </si>
  <si>
    <t>((S,VE,DX))*#</t>
  </si>
  <si>
    <t>1700-1700</t>
  </si>
  <si>
    <t>Mul</t>
  </si>
  <si>
    <t>2300-2300</t>
  </si>
  <si>
    <t>http://nv.arrl.org/NQP/</t>
  </si>
  <si>
    <t>160-6</t>
  </si>
  <si>
    <t>1,1,1</t>
  </si>
  <si>
    <t>ID</t>
  </si>
  <si>
    <t>(S,VE,DX)#</t>
  </si>
  <si>
    <t>40-10</t>
  </si>
  <si>
    <t>AZ</t>
  </si>
  <si>
    <t>C,S,VE,DX(1)</t>
  </si>
  <si>
    <t>http://okdxa.org/web/html/rules08.htm</t>
  </si>
  <si>
    <t>1800-0100</t>
  </si>
  <si>
    <t>BC</t>
  </si>
  <si>
    <t>C,VE</t>
  </si>
  <si>
    <t>Pkt</t>
  </si>
  <si>
    <t>160-10 +VHF</t>
  </si>
  <si>
    <t>(C,S.VE,DX)#</t>
  </si>
  <si>
    <t>?</t>
  </si>
  <si>
    <t>((C,S.VE,DX))*#</t>
  </si>
  <si>
    <t>2,1,2, B</t>
  </si>
  <si>
    <t>%</t>
  </si>
  <si>
    <t>WA</t>
  </si>
  <si>
    <t>www.wwdxc.org/salmonrun/</t>
  </si>
  <si>
    <t>1600-0700</t>
  </si>
  <si>
    <t>1600-2400</t>
  </si>
  <si>
    <t>IA</t>
  </si>
  <si>
    <t>KS</t>
  </si>
  <si>
    <t>MT</t>
  </si>
  <si>
    <t>ND</t>
  </si>
  <si>
    <t>RI</t>
  </si>
  <si>
    <t>UT</t>
  </si>
  <si>
    <t>WY</t>
  </si>
  <si>
    <t>www.w1bd.org</t>
  </si>
  <si>
    <t>Month</t>
  </si>
  <si>
    <t>June</t>
  </si>
  <si>
    <t>Sept</t>
  </si>
  <si>
    <t>Feb</t>
  </si>
  <si>
    <t>Oct</t>
  </si>
  <si>
    <t>Apr</t>
  </si>
  <si>
    <t>Aug</t>
  </si>
  <si>
    <t>Mar</t>
  </si>
  <si>
    <t>May</t>
  </si>
  <si>
    <t>L</t>
  </si>
  <si>
    <t>Wknd</t>
  </si>
  <si>
    <t xml:space="preserve">     Date   </t>
  </si>
  <si>
    <t>Time (Z)</t>
  </si>
  <si>
    <t>www.fvarc.org/</t>
  </si>
  <si>
    <t>gqp.contesting.com/</t>
  </si>
  <si>
    <t>www.miqp.org</t>
  </si>
  <si>
    <t>www.floridaqsoparty.org/</t>
  </si>
  <si>
    <t>www.qsl.net/hdxa/neqso/</t>
  </si>
  <si>
    <t>www.w3cwc.org/funcontest.htm</t>
  </si>
  <si>
    <t>www.qsl.net/w2rj/</t>
  </si>
  <si>
    <t>www.oqp.us</t>
  </si>
  <si>
    <t>www.karc.us/hi_qso_party.html</t>
  </si>
  <si>
    <t>Mo</t>
  </si>
  <si>
    <t xml:space="preserve">
www.fsarc.org/</t>
  </si>
  <si>
    <t>www.ppraa.org/coqp/</t>
  </si>
  <si>
    <t>www.w9awe.org/ILQP.html</t>
  </si>
  <si>
    <t>www.hdxcc.org/inqp/</t>
  </si>
  <si>
    <t>www.arrlmiss.org</t>
  </si>
  <si>
    <t>www.qsl.net/sterling/VA_QSO_Party</t>
  </si>
  <si>
    <t xml:space="preserve">
www.neqp.org/</t>
  </si>
  <si>
    <t>www.w4nc.com/2008ncqsoparty.html</t>
  </si>
  <si>
    <t>zinfoserv.com/arkanhams.org</t>
  </si>
  <si>
    <t>www.deltaamateurradio.com/BC%20QSO%20CONTEST.htm</t>
  </si>
  <si>
    <t>40-10 + VHF</t>
  </si>
  <si>
    <t>www.nx7tt.com</t>
  </si>
  <si>
    <t>1900-1900</t>
  </si>
  <si>
    <t>2,1,B</t>
  </si>
  <si>
    <t>www.w5yl.org</t>
  </si>
  <si>
    <t>w0aa.org/mnqp.htm</t>
  </si>
  <si>
    <t>4,2,B</t>
  </si>
  <si>
    <t>http://cco.ve3xd.com/oqp/</t>
  </si>
  <si>
    <t>http://nittany-arc.net/paqso.html</t>
  </si>
  <si>
    <t>http://carc.ham-radio-op.net/</t>
  </si>
  <si>
    <t>http://tnqp.org/</t>
  </si>
  <si>
    <t>http://www.warac.org/wqp/wqp.htm</t>
  </si>
  <si>
    <t>NEQP</t>
  </si>
  <si>
    <t>Logs</t>
  </si>
  <si>
    <t xml:space="preserve">Number </t>
  </si>
  <si>
    <t>of events</t>
  </si>
  <si>
    <t>April</t>
  </si>
  <si>
    <t>August</t>
  </si>
  <si>
    <t>Number of Parties</t>
  </si>
  <si>
    <t>Table 1</t>
  </si>
  <si>
    <t>Table 2</t>
  </si>
  <si>
    <t>Length of Events</t>
  </si>
  <si>
    <t>30-40</t>
  </si>
  <si>
    <t>25-29</t>
  </si>
  <si>
    <t>20-23</t>
  </si>
  <si>
    <t>13-19</t>
  </si>
  <si>
    <t>1st Place QSOs</t>
  </si>
  <si>
    <t>2nd Place QSOs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</si>
</sst>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3" fillId="0" borderId="0" xfId="20" applyFont="1" applyAlignment="1">
      <alignment/>
    </xf>
    <xf numFmtId="9" fontId="0" fillId="0" borderId="0" xfId="2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20" applyAlignment="1">
      <alignment wrapText="1"/>
    </xf>
    <xf numFmtId="0" fontId="3" fillId="0" borderId="0" xfId="2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6000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Logs Submitted to State QSO Parties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Sheet2!$D$7:$D$18</c:f>
              <c:strCache>
                <c:ptCount val="12"/>
                <c:pt idx="0">
                  <c:v>CA</c:v>
                </c:pt>
                <c:pt idx="1">
                  <c:v>GA</c:v>
                </c:pt>
                <c:pt idx="2">
                  <c:v>FL</c:v>
                </c:pt>
                <c:pt idx="3">
                  <c:v>PA</c:v>
                </c:pt>
                <c:pt idx="4">
                  <c:v>VA</c:v>
                </c:pt>
                <c:pt idx="5">
                  <c:v>NEQP</c:v>
                </c:pt>
                <c:pt idx="6">
                  <c:v>7QP</c:v>
                </c:pt>
                <c:pt idx="7">
                  <c:v>WI</c:v>
                </c:pt>
                <c:pt idx="8">
                  <c:v>MI</c:v>
                </c:pt>
                <c:pt idx="9">
                  <c:v>TX</c:v>
                </c:pt>
                <c:pt idx="10">
                  <c:v>OK</c:v>
                </c:pt>
                <c:pt idx="11">
                  <c:v>IL</c:v>
                </c:pt>
              </c:strCache>
            </c:strRef>
          </c:cat>
          <c:val>
            <c:numRef>
              <c:f>Sheet2!$E$7:$E$18</c:f>
              <c:numCache>
                <c:ptCount val="12"/>
                <c:pt idx="0">
                  <c:v>652</c:v>
                </c:pt>
                <c:pt idx="1">
                  <c:v>411</c:v>
                </c:pt>
                <c:pt idx="2">
                  <c:v>374</c:v>
                </c:pt>
                <c:pt idx="3">
                  <c:v>373</c:v>
                </c:pt>
                <c:pt idx="4">
                  <c:v>353</c:v>
                </c:pt>
                <c:pt idx="5">
                  <c:v>333</c:v>
                </c:pt>
                <c:pt idx="6">
                  <c:v>322</c:v>
                </c:pt>
                <c:pt idx="7">
                  <c:v>263</c:v>
                </c:pt>
                <c:pt idx="8">
                  <c:v>256</c:v>
                </c:pt>
                <c:pt idx="9">
                  <c:v>230</c:v>
                </c:pt>
                <c:pt idx="10">
                  <c:v>226</c:v>
                </c:pt>
                <c:pt idx="11">
                  <c:v>215</c:v>
                </c:pt>
              </c:numCache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Logs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28575</xdr:rowOff>
    </xdr:from>
    <xdr:to>
      <xdr:col>11</xdr:col>
      <xdr:colOff>390525</xdr:colOff>
      <xdr:row>20</xdr:row>
      <xdr:rowOff>123825</xdr:rowOff>
    </xdr:to>
    <xdr:graphicFrame>
      <xdr:nvGraphicFramePr>
        <xdr:cNvPr id="1" name="Chart 15"/>
        <xdr:cNvGraphicFramePr/>
      </xdr:nvGraphicFramePr>
      <xdr:xfrm>
        <a:off x="2819400" y="838200"/>
        <a:ext cx="39338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xc.com/" TargetMode="External" /><Relationship Id="rId2" Type="http://schemas.openxmlformats.org/officeDocument/2006/relationships/hyperlink" Target="http://www.fsarc.org/" TargetMode="External" /><Relationship Id="rId3" Type="http://schemas.openxmlformats.org/officeDocument/2006/relationships/hyperlink" Target="http://www.w3cwc.org/funcontest.htm" TargetMode="External" /><Relationship Id="rId4" Type="http://schemas.openxmlformats.org/officeDocument/2006/relationships/hyperlink" Target="http://www.qsl.net/w2rj/" TargetMode="External" /><Relationship Id="rId5" Type="http://schemas.openxmlformats.org/officeDocument/2006/relationships/hyperlink" Target="http://www.qsl.net/sterling/VA_QSO_Party" TargetMode="External" /><Relationship Id="rId6" Type="http://schemas.openxmlformats.org/officeDocument/2006/relationships/hyperlink" Target="http://www.qsl.net/wvsarc/" TargetMode="External" /><Relationship Id="rId7" Type="http://schemas.openxmlformats.org/officeDocument/2006/relationships/hyperlink" Target="http://www.w0ma.org/mo_qso_party.htm" TargetMode="External" /><Relationship Id="rId8" Type="http://schemas.openxmlformats.org/officeDocument/2006/relationships/hyperlink" Target="http://www.cqp.org/" TargetMode="External" /><Relationship Id="rId9" Type="http://schemas.openxmlformats.org/officeDocument/2006/relationships/hyperlink" Target="http://www.alabamaqsoparty.org/" TargetMode="External" /><Relationship Id="rId10" Type="http://schemas.openxmlformats.org/officeDocument/2006/relationships/hyperlink" Target="http://home.online.no/~janalme/rules/qsoak.txt" TargetMode="External" /><Relationship Id="rId11" Type="http://schemas.openxmlformats.org/officeDocument/2006/relationships/hyperlink" Target="http://zinfoserv.com/arkan/docs/2007arkqsorules.pdf" TargetMode="External" /><Relationship Id="rId12" Type="http://schemas.openxmlformats.org/officeDocument/2006/relationships/hyperlink" Target="http://www.w9awe.org/ILQP.html" TargetMode="External" /><Relationship Id="rId13" Type="http://schemas.openxmlformats.org/officeDocument/2006/relationships/hyperlink" Target="http://txqp.net/" TargetMode="External" /><Relationship Id="rId14" Type="http://schemas.openxmlformats.org/officeDocument/2006/relationships/hyperlink" Target="http://www.miqp.org/" TargetMode="External" /><Relationship Id="rId15" Type="http://schemas.openxmlformats.org/officeDocument/2006/relationships/hyperlink" Target="http://www.w0aa.org/mnqp.htm" TargetMode="External" /><Relationship Id="rId16" Type="http://schemas.openxmlformats.org/officeDocument/2006/relationships/hyperlink" Target="http://www.arrlmiss.org/" TargetMode="External" /><Relationship Id="rId17" Type="http://schemas.openxmlformats.org/officeDocument/2006/relationships/hyperlink" Target="http://www.w1fz.org/nhqso_party.html" TargetMode="External" /><Relationship Id="rId18" Type="http://schemas.openxmlformats.org/officeDocument/2006/relationships/hyperlink" Target="http://www.oqp.us/" TargetMode="External" /><Relationship Id="rId19" Type="http://schemas.openxmlformats.org/officeDocument/2006/relationships/hyperlink" Target="http://www.hdxcc.org/inqp/" TargetMode="External" /><Relationship Id="rId20" Type="http://schemas.openxmlformats.org/officeDocument/2006/relationships/hyperlink" Target="http://www.qsl.net/hdxa/neqso/" TargetMode="External" /><Relationship Id="rId21" Type="http://schemas.openxmlformats.org/officeDocument/2006/relationships/hyperlink" Target="http://nv.arrl.org/NQP/" TargetMode="External" /><Relationship Id="rId22" Type="http://schemas.openxmlformats.org/officeDocument/2006/relationships/hyperlink" Target="http://www.floridaqsoparty.org/" TargetMode="External" /><Relationship Id="rId23" Type="http://schemas.openxmlformats.org/officeDocument/2006/relationships/hyperlink" Target="http://www.w4nc.com/2008ncqsoparty.html" TargetMode="External" /><Relationship Id="rId24" Type="http://schemas.openxmlformats.org/officeDocument/2006/relationships/hyperlink" Target="http://okdxa.org/web/html/rules08.htm" TargetMode="External" /><Relationship Id="rId25" Type="http://schemas.openxmlformats.org/officeDocument/2006/relationships/hyperlink" Target="http://www.warac.org/wqp/wqp.htm" TargetMode="External" /><Relationship Id="rId26" Type="http://schemas.openxmlformats.org/officeDocument/2006/relationships/hyperlink" Target="http://www.neqp.org/" TargetMode="External" /><Relationship Id="rId27" Type="http://schemas.openxmlformats.org/officeDocument/2006/relationships/hyperlink" Target="http://www.deltaamateurradio.com/BC%20QSO%20CONTEST.htm" TargetMode="External" /><Relationship Id="rId28" Type="http://schemas.openxmlformats.org/officeDocument/2006/relationships/hyperlink" Target="http://gqp.contesting.com/" TargetMode="External" /><Relationship Id="rId29" Type="http://schemas.openxmlformats.org/officeDocument/2006/relationships/hyperlink" Target="http://www.ppraa.org/coqp/" TargetMode="External" /><Relationship Id="rId30" Type="http://schemas.openxmlformats.org/officeDocument/2006/relationships/hyperlink" Target="http://www.w5yl.org/" TargetMode="External" /><Relationship Id="rId31" Type="http://schemas.openxmlformats.org/officeDocument/2006/relationships/hyperlink" Target="http://www.wwdxc.org/salmonrun/" TargetMode="External" /><Relationship Id="rId32" Type="http://schemas.openxmlformats.org/officeDocument/2006/relationships/hyperlink" Target="http://www.fvarc.org/" TargetMode="External" /><Relationship Id="rId33" Type="http://schemas.openxmlformats.org/officeDocument/2006/relationships/hyperlink" Target="http://www.w1bd.org/" TargetMode="External" /><Relationship Id="rId34" Type="http://schemas.openxmlformats.org/officeDocument/2006/relationships/hyperlink" Target="http://www.karc.us/hi_qso_party.html" TargetMode="External" /><Relationship Id="rId35" Type="http://schemas.openxmlformats.org/officeDocument/2006/relationships/hyperlink" Target="http://www.nx7tt.com/" TargetMode="External" /><Relationship Id="rId36" Type="http://schemas.openxmlformats.org/officeDocument/2006/relationships/hyperlink" Target="http://cco.ve3xd.com/oqp/" TargetMode="External" /><Relationship Id="rId37" Type="http://schemas.openxmlformats.org/officeDocument/2006/relationships/hyperlink" Target="http://nittany-arc.net/paqso.html" TargetMode="External" /><Relationship Id="rId38" Type="http://schemas.openxmlformats.org/officeDocument/2006/relationships/hyperlink" Target="http://carc.ham-radio-op.net/" TargetMode="External" /><Relationship Id="rId39" Type="http://schemas.openxmlformats.org/officeDocument/2006/relationships/hyperlink" Target="http://tnqp.org/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2" max="2" width="7.7109375" style="0" customWidth="1"/>
    <col min="3" max="3" width="38.8515625" style="0" customWidth="1"/>
    <col min="4" max="4" width="5.57421875" style="0" customWidth="1"/>
    <col min="5" max="5" width="6.28125" style="3" customWidth="1"/>
    <col min="6" max="6" width="3.7109375" style="3" customWidth="1"/>
    <col min="7" max="7" width="5.28125" style="3" customWidth="1"/>
    <col min="8" max="8" width="10.7109375" style="0" customWidth="1"/>
    <col min="9" max="9" width="9.8515625" style="3" customWidth="1"/>
    <col min="10" max="10" width="5.57421875" style="3" customWidth="1"/>
    <col min="11" max="11" width="13.8515625" style="0" customWidth="1"/>
    <col min="12" max="12" width="10.57421875" style="0" customWidth="1"/>
    <col min="13" max="13" width="11.28125" style="0" customWidth="1"/>
    <col min="14" max="14" width="10.7109375" style="0" customWidth="1"/>
    <col min="15" max="16" width="4.421875" style="3" customWidth="1"/>
    <col min="18" max="18" width="3.140625" style="0" customWidth="1"/>
    <col min="19" max="19" width="4.7109375" style="3" customWidth="1"/>
    <col min="20" max="20" width="5.421875" style="3" customWidth="1"/>
    <col min="21" max="21" width="7.421875" style="3" customWidth="1"/>
    <col min="22" max="22" width="8.140625" style="3" customWidth="1"/>
    <col min="23" max="23" width="11.00390625" style="3" customWidth="1"/>
    <col min="24" max="24" width="3.00390625" style="3" customWidth="1"/>
    <col min="25" max="25" width="8.8515625" style="3" customWidth="1"/>
    <col min="26" max="27" width="6.140625" style="3" customWidth="1"/>
    <col min="28" max="28" width="6.8515625" style="3" customWidth="1"/>
    <col min="29" max="29" width="4.140625" style="0" customWidth="1"/>
    <col min="30" max="30" width="4.57421875" style="3" customWidth="1"/>
    <col min="31" max="31" width="3.140625" style="3" customWidth="1"/>
    <col min="32" max="33" width="5.00390625" style="3" customWidth="1"/>
    <col min="34" max="35" width="4.421875" style="3" customWidth="1"/>
    <col min="36" max="36" width="4.7109375" style="3" customWidth="1"/>
    <col min="37" max="37" width="2.140625" style="0" customWidth="1"/>
    <col min="38" max="38" width="5.28125" style="3" customWidth="1"/>
    <col min="39" max="39" width="5.8515625" style="3" customWidth="1"/>
    <col min="40" max="40" width="5.00390625" style="3" customWidth="1"/>
    <col min="41" max="41" width="4.421875" style="3" customWidth="1"/>
    <col min="42" max="42" width="5.00390625" style="3" customWidth="1"/>
    <col min="43" max="43" width="3.140625" style="3" customWidth="1"/>
  </cols>
  <sheetData>
    <row r="1" spans="5:42" ht="12.75">
      <c r="E1" s="1" t="s">
        <v>219</v>
      </c>
      <c r="F1" s="1"/>
      <c r="H1" s="1" t="s">
        <v>220</v>
      </c>
      <c r="J1" s="4" t="s">
        <v>109</v>
      </c>
      <c r="L1" s="6" t="s">
        <v>102</v>
      </c>
      <c r="M1" s="6"/>
      <c r="N1" s="6" t="s">
        <v>110</v>
      </c>
      <c r="O1" s="4" t="s">
        <v>15</v>
      </c>
      <c r="P1" s="4" t="s">
        <v>189</v>
      </c>
      <c r="T1"/>
      <c r="U1" s="18" t="s">
        <v>118</v>
      </c>
      <c r="V1" s="19"/>
      <c r="W1"/>
      <c r="X1" s="4"/>
      <c r="Y1" s="4" t="s">
        <v>36</v>
      </c>
      <c r="Z1" s="4" t="s">
        <v>116</v>
      </c>
      <c r="AA1" s="4"/>
      <c r="AB1" s="4" t="s">
        <v>39</v>
      </c>
      <c r="AF1" s="20" t="s">
        <v>267</v>
      </c>
      <c r="AG1" s="21"/>
      <c r="AH1" s="21"/>
      <c r="AI1" s="21"/>
      <c r="AJ1" s="21"/>
      <c r="AL1" s="20" t="s">
        <v>268</v>
      </c>
      <c r="AM1" s="21"/>
      <c r="AN1" s="21"/>
      <c r="AO1" s="21"/>
      <c r="AP1" s="21"/>
    </row>
    <row r="2" spans="2:43" s="1" customFormat="1" ht="12.75">
      <c r="B2" s="1" t="s">
        <v>1</v>
      </c>
      <c r="C2" s="1" t="s">
        <v>113</v>
      </c>
      <c r="D2" s="1" t="s">
        <v>120</v>
      </c>
      <c r="E2" s="2" t="s">
        <v>208</v>
      </c>
      <c r="F2" s="2" t="s">
        <v>230</v>
      </c>
      <c r="G2" s="2" t="s">
        <v>218</v>
      </c>
      <c r="H2" s="1" t="s">
        <v>111</v>
      </c>
      <c r="I2" s="2" t="s">
        <v>112</v>
      </c>
      <c r="J2" s="2" t="s">
        <v>8</v>
      </c>
      <c r="K2" s="1" t="s">
        <v>12</v>
      </c>
      <c r="L2" s="1" t="s">
        <v>4</v>
      </c>
      <c r="M2" s="1" t="s">
        <v>115</v>
      </c>
      <c r="N2" s="1" t="s">
        <v>6</v>
      </c>
      <c r="O2" s="2" t="s">
        <v>175</v>
      </c>
      <c r="P2" s="2" t="s">
        <v>34</v>
      </c>
      <c r="Q2" s="1" t="s">
        <v>147</v>
      </c>
      <c r="S2" s="2" t="s">
        <v>120</v>
      </c>
      <c r="T2" s="2" t="s">
        <v>109</v>
      </c>
      <c r="U2" s="2" t="s">
        <v>119</v>
      </c>
      <c r="V2" s="2" t="s">
        <v>38</v>
      </c>
      <c r="W2" s="2" t="s">
        <v>117</v>
      </c>
      <c r="X2" s="2"/>
      <c r="Y2" s="2" t="s">
        <v>37</v>
      </c>
      <c r="Z2" s="2" t="s">
        <v>135</v>
      </c>
      <c r="AA2" s="2" t="s">
        <v>195</v>
      </c>
      <c r="AB2" s="2" t="s">
        <v>40</v>
      </c>
      <c r="AC2" s="1" t="s">
        <v>141</v>
      </c>
      <c r="AD2" s="2" t="s">
        <v>142</v>
      </c>
      <c r="AE2" s="2"/>
      <c r="AF2" s="2" t="s">
        <v>143</v>
      </c>
      <c r="AG2" s="2" t="s">
        <v>195</v>
      </c>
      <c r="AH2" s="2" t="s">
        <v>144</v>
      </c>
      <c r="AI2" s="2" t="s">
        <v>195</v>
      </c>
      <c r="AJ2" s="2" t="s">
        <v>109</v>
      </c>
      <c r="AL2" s="2" t="s">
        <v>143</v>
      </c>
      <c r="AM2" s="2" t="s">
        <v>195</v>
      </c>
      <c r="AN2" s="2" t="s">
        <v>144</v>
      </c>
      <c r="AO2" s="2" t="s">
        <v>195</v>
      </c>
      <c r="AP2" s="2" t="s">
        <v>109</v>
      </c>
      <c r="AQ2" s="2"/>
    </row>
    <row r="3" spans="2:6" ht="12.75">
      <c r="B3" t="s">
        <v>46</v>
      </c>
      <c r="C3" s="8" t="s">
        <v>116</v>
      </c>
      <c r="E3" s="3" t="s">
        <v>27</v>
      </c>
      <c r="F3" s="3">
        <v>0</v>
      </c>
    </row>
    <row r="4" spans="2:42" ht="12.75">
      <c r="B4" t="s">
        <v>0</v>
      </c>
      <c r="C4" s="7" t="s">
        <v>146</v>
      </c>
      <c r="D4">
        <v>2009</v>
      </c>
      <c r="E4" s="3" t="s">
        <v>209</v>
      </c>
      <c r="F4" s="3">
        <v>6</v>
      </c>
      <c r="G4" s="3">
        <v>1</v>
      </c>
      <c r="H4" t="s">
        <v>2</v>
      </c>
      <c r="J4" s="3">
        <v>12</v>
      </c>
      <c r="K4" t="s">
        <v>79</v>
      </c>
      <c r="L4" t="s">
        <v>20</v>
      </c>
      <c r="M4" t="s">
        <v>138</v>
      </c>
      <c r="N4" t="s">
        <v>5</v>
      </c>
      <c r="O4" s="3" t="s">
        <v>17</v>
      </c>
      <c r="P4" s="3" t="s">
        <v>7</v>
      </c>
      <c r="Q4" t="s">
        <v>76</v>
      </c>
      <c r="S4" s="3">
        <v>2007</v>
      </c>
      <c r="T4" s="3">
        <v>149</v>
      </c>
      <c r="U4" s="3">
        <v>5</v>
      </c>
      <c r="V4" s="3">
        <v>45</v>
      </c>
      <c r="W4" s="3">
        <v>99</v>
      </c>
      <c r="Y4" s="3">
        <v>67</v>
      </c>
      <c r="Z4" s="3">
        <v>64</v>
      </c>
      <c r="AA4" s="9">
        <f>Z4/Y4</f>
        <v>0.9552238805970149</v>
      </c>
      <c r="AB4" s="3" t="s">
        <v>42</v>
      </c>
      <c r="AC4" s="3">
        <v>53</v>
      </c>
      <c r="AD4" s="3">
        <v>51</v>
      </c>
      <c r="AF4" s="3">
        <v>101</v>
      </c>
      <c r="AG4" s="9">
        <f>AF4/AJ4</f>
        <v>0.8706896551724138</v>
      </c>
      <c r="AH4" s="3">
        <v>15</v>
      </c>
      <c r="AI4" s="9">
        <f>AH4/AJ4</f>
        <v>0.12931034482758622</v>
      </c>
      <c r="AJ4" s="3">
        <v>116</v>
      </c>
      <c r="AL4" s="3">
        <v>106</v>
      </c>
      <c r="AM4" s="9">
        <f>AL4/AP4</f>
        <v>1</v>
      </c>
      <c r="AN4" s="3">
        <v>0</v>
      </c>
      <c r="AO4" s="9">
        <f>AN4/AP4</f>
        <v>0</v>
      </c>
      <c r="AP4" s="3">
        <v>106</v>
      </c>
    </row>
    <row r="5" spans="2:42" ht="12.75">
      <c r="B5" t="s">
        <v>9</v>
      </c>
      <c r="C5" s="8" t="s">
        <v>239</v>
      </c>
      <c r="D5">
        <v>2008</v>
      </c>
      <c r="E5" s="3" t="s">
        <v>210</v>
      </c>
      <c r="F5" s="3">
        <v>9</v>
      </c>
      <c r="G5" s="3">
        <v>2</v>
      </c>
      <c r="H5" t="s">
        <v>103</v>
      </c>
      <c r="I5" s="3" t="s">
        <v>104</v>
      </c>
      <c r="J5" s="3">
        <v>25</v>
      </c>
      <c r="K5" t="s">
        <v>151</v>
      </c>
      <c r="L5" t="s">
        <v>20</v>
      </c>
      <c r="M5" t="s">
        <v>149</v>
      </c>
      <c r="N5" t="s">
        <v>5</v>
      </c>
      <c r="O5" s="3" t="s">
        <v>17</v>
      </c>
      <c r="P5" s="3" t="s">
        <v>192</v>
      </c>
      <c r="Q5" t="s">
        <v>150</v>
      </c>
      <c r="S5" s="3" t="s">
        <v>78</v>
      </c>
      <c r="T5" s="3" t="s">
        <v>78</v>
      </c>
      <c r="U5" s="3" t="s">
        <v>78</v>
      </c>
      <c r="V5" s="3" t="s">
        <v>78</v>
      </c>
      <c r="W5" s="3" t="s">
        <v>78</v>
      </c>
      <c r="Y5" s="3">
        <v>75</v>
      </c>
      <c r="Z5" s="3" t="s">
        <v>78</v>
      </c>
      <c r="AA5" s="3" t="s">
        <v>78</v>
      </c>
      <c r="AB5" s="3" t="s">
        <v>78</v>
      </c>
      <c r="AC5" s="3" t="s">
        <v>78</v>
      </c>
      <c r="AD5" s="3" t="s">
        <v>78</v>
      </c>
      <c r="AF5" s="3" t="s">
        <v>78</v>
      </c>
      <c r="AH5" s="3" t="s">
        <v>78</v>
      </c>
      <c r="AJ5" s="3" t="s">
        <v>78</v>
      </c>
      <c r="AL5" s="3" t="s">
        <v>78</v>
      </c>
      <c r="AN5" s="3" t="s">
        <v>78</v>
      </c>
      <c r="AP5" s="3" t="s">
        <v>78</v>
      </c>
    </row>
    <row r="6" spans="2:6" ht="12.75">
      <c r="B6" t="s">
        <v>183</v>
      </c>
      <c r="E6" s="3" t="s">
        <v>27</v>
      </c>
      <c r="F6" s="3">
        <v>0</v>
      </c>
    </row>
    <row r="7" spans="2:42" ht="12.75">
      <c r="B7" t="s">
        <v>187</v>
      </c>
      <c r="C7" s="7" t="s">
        <v>240</v>
      </c>
      <c r="D7">
        <v>2008</v>
      </c>
      <c r="E7" s="3" t="s">
        <v>211</v>
      </c>
      <c r="F7" s="3">
        <v>2</v>
      </c>
      <c r="G7" s="3">
        <v>2</v>
      </c>
      <c r="H7" t="s">
        <v>122</v>
      </c>
      <c r="I7" s="3" t="s">
        <v>170</v>
      </c>
      <c r="J7" s="3">
        <v>12</v>
      </c>
      <c r="K7" t="s">
        <v>188</v>
      </c>
      <c r="L7" t="s">
        <v>20</v>
      </c>
      <c r="M7" t="s">
        <v>178</v>
      </c>
      <c r="N7" t="s">
        <v>5</v>
      </c>
      <c r="O7" s="3" t="s">
        <v>17</v>
      </c>
      <c r="P7" s="3" t="s">
        <v>7</v>
      </c>
      <c r="Q7" t="s">
        <v>153</v>
      </c>
      <c r="S7" s="3" t="s">
        <v>78</v>
      </c>
      <c r="T7" s="3" t="s">
        <v>78</v>
      </c>
      <c r="U7" s="3" t="s">
        <v>78</v>
      </c>
      <c r="V7" s="3" t="s">
        <v>78</v>
      </c>
      <c r="W7" s="3" t="s">
        <v>78</v>
      </c>
      <c r="Y7" s="3">
        <v>36</v>
      </c>
      <c r="Z7" s="3" t="s">
        <v>78</v>
      </c>
      <c r="AA7" s="3" t="s">
        <v>78</v>
      </c>
      <c r="AB7" s="3" t="s">
        <v>78</v>
      </c>
      <c r="AC7" s="3" t="s">
        <v>78</v>
      </c>
      <c r="AD7" s="3" t="s">
        <v>78</v>
      </c>
      <c r="AF7" s="3" t="s">
        <v>78</v>
      </c>
      <c r="AH7" s="3" t="s">
        <v>78</v>
      </c>
      <c r="AJ7" s="3" t="s">
        <v>78</v>
      </c>
      <c r="AL7" s="3" t="s">
        <v>78</v>
      </c>
      <c r="AN7" s="3" t="s">
        <v>78</v>
      </c>
      <c r="AP7" s="3" t="s">
        <v>78</v>
      </c>
    </row>
    <row r="8" spans="2:42" ht="12.75">
      <c r="B8" t="s">
        <v>10</v>
      </c>
      <c r="C8" s="7" t="s">
        <v>145</v>
      </c>
      <c r="D8">
        <v>2008</v>
      </c>
      <c r="E8" s="3" t="s">
        <v>212</v>
      </c>
      <c r="F8" s="3">
        <v>10</v>
      </c>
      <c r="G8" s="3">
        <v>1</v>
      </c>
      <c r="H8" t="s">
        <v>11</v>
      </c>
      <c r="I8" s="3" t="s">
        <v>170</v>
      </c>
      <c r="J8" s="3">
        <v>30</v>
      </c>
      <c r="K8" t="s">
        <v>14</v>
      </c>
      <c r="L8" t="s">
        <v>15</v>
      </c>
      <c r="M8" t="s">
        <v>128</v>
      </c>
      <c r="N8" t="s">
        <v>13</v>
      </c>
      <c r="O8" s="3" t="s">
        <v>17</v>
      </c>
      <c r="P8" s="3" t="s">
        <v>192</v>
      </c>
      <c r="Q8" t="s">
        <v>16</v>
      </c>
      <c r="S8" s="3">
        <v>2007</v>
      </c>
      <c r="T8" s="3">
        <v>652</v>
      </c>
      <c r="U8" s="3">
        <v>4</v>
      </c>
      <c r="V8" s="3">
        <v>230</v>
      </c>
      <c r="W8" s="3">
        <v>418</v>
      </c>
      <c r="Y8" s="3">
        <v>58</v>
      </c>
      <c r="Z8" s="3">
        <v>58</v>
      </c>
      <c r="AA8" s="9">
        <f>Z8/Y8</f>
        <v>1</v>
      </c>
      <c r="AB8" s="3">
        <v>30</v>
      </c>
      <c r="AC8">
        <v>58</v>
      </c>
      <c r="AD8" s="3">
        <v>58</v>
      </c>
      <c r="AF8" s="3">
        <v>332</v>
      </c>
      <c r="AG8" s="9">
        <f>AF8/AJ8</f>
        <v>0.2974910394265233</v>
      </c>
      <c r="AH8" s="3">
        <v>784</v>
      </c>
      <c r="AI8" s="9">
        <f>AH8/AJ8</f>
        <v>0.7025089605734767</v>
      </c>
      <c r="AJ8" s="3">
        <v>1116</v>
      </c>
      <c r="AL8" s="3">
        <v>379</v>
      </c>
      <c r="AM8" s="9">
        <f>AL8/AP8</f>
        <v>0.38792221084953943</v>
      </c>
      <c r="AN8" s="3">
        <v>598</v>
      </c>
      <c r="AO8" s="9">
        <f>AN8/AP8</f>
        <v>0.6120777891504606</v>
      </c>
      <c r="AP8" s="3">
        <v>977</v>
      </c>
    </row>
    <row r="9" spans="2:47" ht="12.75">
      <c r="B9" t="s">
        <v>88</v>
      </c>
      <c r="C9" s="7" t="s">
        <v>114</v>
      </c>
      <c r="D9">
        <v>2008</v>
      </c>
      <c r="E9" s="3" t="s">
        <v>216</v>
      </c>
      <c r="F9" s="3">
        <v>5</v>
      </c>
      <c r="G9" s="3">
        <v>1</v>
      </c>
      <c r="H9" t="s">
        <v>89</v>
      </c>
      <c r="I9" s="3" t="s">
        <v>170</v>
      </c>
      <c r="J9" s="3">
        <v>18</v>
      </c>
      <c r="K9" t="s">
        <v>29</v>
      </c>
      <c r="L9" t="s">
        <v>20</v>
      </c>
      <c r="M9" t="s">
        <v>128</v>
      </c>
      <c r="N9" t="s">
        <v>97</v>
      </c>
      <c r="O9" s="3" t="s">
        <v>17</v>
      </c>
      <c r="P9" s="3" t="s">
        <v>192</v>
      </c>
      <c r="Q9" t="s">
        <v>16</v>
      </c>
      <c r="S9" s="3">
        <v>2008</v>
      </c>
      <c r="T9" s="3">
        <v>322</v>
      </c>
      <c r="U9" s="3">
        <v>11</v>
      </c>
      <c r="V9" s="3">
        <v>155</v>
      </c>
      <c r="W9" s="3">
        <v>167</v>
      </c>
      <c r="Y9" s="3">
        <v>259</v>
      </c>
      <c r="Z9" s="3">
        <v>203</v>
      </c>
      <c r="AA9" s="9">
        <f>Z9/Y9</f>
        <v>0.7837837837837838</v>
      </c>
      <c r="AB9" s="3">
        <v>0</v>
      </c>
      <c r="AC9" s="3">
        <v>146</v>
      </c>
      <c r="AD9" s="3">
        <v>94</v>
      </c>
      <c r="AF9" s="3">
        <v>213</v>
      </c>
      <c r="AG9" s="9">
        <f>AF9/AJ9</f>
        <v>0.34299516908212563</v>
      </c>
      <c r="AH9" s="3">
        <v>408</v>
      </c>
      <c r="AI9" s="9">
        <f>AH9/AJ9</f>
        <v>0.6570048309178744</v>
      </c>
      <c r="AJ9" s="3">
        <v>621</v>
      </c>
      <c r="AL9" s="3">
        <v>168</v>
      </c>
      <c r="AM9" s="9">
        <f>AL9/AP9</f>
        <v>0.5169230769230769</v>
      </c>
      <c r="AN9" s="3">
        <v>155</v>
      </c>
      <c r="AO9" s="9">
        <f>AN9/AP9</f>
        <v>0.47692307692307695</v>
      </c>
      <c r="AP9" s="3">
        <v>325</v>
      </c>
      <c r="AT9" s="3"/>
      <c r="AU9" s="11"/>
    </row>
    <row r="10" spans="2:42" ht="12.75">
      <c r="B10" t="s">
        <v>41</v>
      </c>
      <c r="C10" s="7" t="s">
        <v>232</v>
      </c>
      <c r="D10">
        <v>2008</v>
      </c>
      <c r="E10" s="3" t="s">
        <v>210</v>
      </c>
      <c r="F10" s="3">
        <v>9</v>
      </c>
      <c r="G10" s="3">
        <v>3</v>
      </c>
      <c r="H10" t="s">
        <v>43</v>
      </c>
      <c r="I10" s="3" t="s">
        <v>170</v>
      </c>
      <c r="J10" s="3">
        <v>18</v>
      </c>
      <c r="K10" t="s">
        <v>191</v>
      </c>
      <c r="L10" t="s">
        <v>20</v>
      </c>
      <c r="M10" t="s">
        <v>190</v>
      </c>
      <c r="N10" t="s">
        <v>45</v>
      </c>
      <c r="O10" s="3" t="s">
        <v>7</v>
      </c>
      <c r="P10" s="3" t="s">
        <v>17</v>
      </c>
      <c r="Q10" t="s">
        <v>132</v>
      </c>
      <c r="S10" s="3">
        <v>2007</v>
      </c>
      <c r="T10" s="3">
        <v>139</v>
      </c>
      <c r="U10" s="3">
        <v>19</v>
      </c>
      <c r="V10" s="3">
        <v>50</v>
      </c>
      <c r="W10" s="3">
        <v>70</v>
      </c>
      <c r="Y10" s="3">
        <v>64</v>
      </c>
      <c r="Z10" s="3">
        <v>57</v>
      </c>
      <c r="AA10" s="9">
        <f>Z10/Y10</f>
        <v>0.890625</v>
      </c>
      <c r="AB10" s="3" t="s">
        <v>42</v>
      </c>
      <c r="AC10" s="3" t="s">
        <v>78</v>
      </c>
      <c r="AD10" s="3" t="s">
        <v>78</v>
      </c>
      <c r="AF10" s="3" t="s">
        <v>78</v>
      </c>
      <c r="AH10" s="3" t="s">
        <v>78</v>
      </c>
      <c r="AJ10" s="3" t="s">
        <v>78</v>
      </c>
      <c r="AL10" s="3" t="s">
        <v>78</v>
      </c>
      <c r="AN10" s="3" t="s">
        <v>78</v>
      </c>
      <c r="AP10" s="3" t="s">
        <v>78</v>
      </c>
    </row>
    <row r="11" spans="2:47" ht="12.75">
      <c r="B11" t="s">
        <v>47</v>
      </c>
      <c r="E11" s="3" t="s">
        <v>27</v>
      </c>
      <c r="F11" s="3">
        <v>0</v>
      </c>
      <c r="AJ11" s="3">
        <f>SUM(AF11:AH11)</f>
        <v>0</v>
      </c>
      <c r="AP11" s="3">
        <f>SUM(AL11:AN11)</f>
        <v>0</v>
      </c>
      <c r="AU11" s="10"/>
    </row>
    <row r="12" spans="2:47" ht="15.75" customHeight="1">
      <c r="B12" t="s">
        <v>48</v>
      </c>
      <c r="C12" s="13" t="s">
        <v>231</v>
      </c>
      <c r="D12">
        <v>2008</v>
      </c>
      <c r="E12" s="3" t="s">
        <v>211</v>
      </c>
      <c r="F12" s="3">
        <v>2</v>
      </c>
      <c r="G12" s="3">
        <v>1</v>
      </c>
      <c r="H12" t="s">
        <v>171</v>
      </c>
      <c r="I12" s="3" t="s">
        <v>172</v>
      </c>
      <c r="J12" s="3">
        <v>24</v>
      </c>
      <c r="K12" t="s">
        <v>173</v>
      </c>
      <c r="L12" t="s">
        <v>20</v>
      </c>
      <c r="M12" t="s">
        <v>138</v>
      </c>
      <c r="N12" t="s">
        <v>5</v>
      </c>
      <c r="O12" s="3" t="s">
        <v>17</v>
      </c>
      <c r="P12" s="3" t="s">
        <v>17</v>
      </c>
      <c r="Q12" t="s">
        <v>44</v>
      </c>
      <c r="S12" s="3">
        <v>2007</v>
      </c>
      <c r="T12" s="3">
        <v>34</v>
      </c>
      <c r="U12" s="3">
        <v>0</v>
      </c>
      <c r="V12" s="3">
        <v>9</v>
      </c>
      <c r="W12" s="3">
        <v>25</v>
      </c>
      <c r="Y12" s="3">
        <v>3</v>
      </c>
      <c r="Z12" s="3">
        <v>3</v>
      </c>
      <c r="AA12" s="9">
        <f>Z12/Y12</f>
        <v>1</v>
      </c>
      <c r="AB12" s="3">
        <v>6</v>
      </c>
      <c r="AC12" s="3">
        <v>3</v>
      </c>
      <c r="AD12" s="3">
        <v>3</v>
      </c>
      <c r="AF12" s="3">
        <v>1</v>
      </c>
      <c r="AG12" s="9">
        <f>AF12/AJ12</f>
        <v>0.16666666666666666</v>
      </c>
      <c r="AH12" s="3">
        <v>5</v>
      </c>
      <c r="AI12" s="9">
        <f>AH12/AJ12</f>
        <v>0.8333333333333334</v>
      </c>
      <c r="AJ12" s="3">
        <v>6</v>
      </c>
      <c r="AL12" s="3">
        <v>1</v>
      </c>
      <c r="AM12" s="9">
        <f>AL12/AP12</f>
        <v>0.16666666666666666</v>
      </c>
      <c r="AN12" s="3">
        <v>5</v>
      </c>
      <c r="AO12" s="9">
        <f>AN12/AP12</f>
        <v>0.8333333333333334</v>
      </c>
      <c r="AP12" s="3">
        <v>6</v>
      </c>
      <c r="AU12" s="10"/>
    </row>
    <row r="13" spans="2:47" ht="12.75">
      <c r="B13" t="s">
        <v>28</v>
      </c>
      <c r="C13" s="7" t="s">
        <v>224</v>
      </c>
      <c r="D13">
        <v>2008</v>
      </c>
      <c r="E13" s="3" t="s">
        <v>213</v>
      </c>
      <c r="F13" s="3">
        <v>4</v>
      </c>
      <c r="G13" s="3">
        <v>4</v>
      </c>
      <c r="H13" t="s">
        <v>106</v>
      </c>
      <c r="I13" s="3" t="s">
        <v>105</v>
      </c>
      <c r="J13" s="3">
        <v>20</v>
      </c>
      <c r="K13" t="s">
        <v>181</v>
      </c>
      <c r="L13" t="s">
        <v>20</v>
      </c>
      <c r="M13" t="s">
        <v>182</v>
      </c>
      <c r="N13" t="s">
        <v>5</v>
      </c>
      <c r="O13" s="3" t="s">
        <v>7</v>
      </c>
      <c r="P13" s="3" t="s">
        <v>17</v>
      </c>
      <c r="Q13" t="s">
        <v>18</v>
      </c>
      <c r="S13" s="3">
        <v>2007</v>
      </c>
      <c r="T13" s="3">
        <v>374</v>
      </c>
      <c r="U13" s="3">
        <v>18</v>
      </c>
      <c r="V13" s="3">
        <v>100</v>
      </c>
      <c r="W13" s="3">
        <v>256</v>
      </c>
      <c r="Y13" s="3">
        <v>67</v>
      </c>
      <c r="Z13" s="3">
        <v>67</v>
      </c>
      <c r="AA13" s="9">
        <f>Z13/Y13</f>
        <v>1</v>
      </c>
      <c r="AB13" s="3">
        <v>19</v>
      </c>
      <c r="AC13" s="3">
        <v>67</v>
      </c>
      <c r="AD13" s="3">
        <v>67</v>
      </c>
      <c r="AF13" s="3">
        <v>450</v>
      </c>
      <c r="AG13" s="9">
        <v>0.59</v>
      </c>
      <c r="AH13" s="3">
        <v>313</v>
      </c>
      <c r="AI13" s="9">
        <v>0.41</v>
      </c>
      <c r="AJ13" s="3">
        <v>763</v>
      </c>
      <c r="AL13" s="3">
        <v>539</v>
      </c>
      <c r="AM13" s="9">
        <v>0.8</v>
      </c>
      <c r="AN13" s="3">
        <v>137</v>
      </c>
      <c r="AO13" s="9">
        <v>0.2</v>
      </c>
      <c r="AP13" s="3">
        <v>676</v>
      </c>
      <c r="AU13" s="10"/>
    </row>
    <row r="14" spans="2:47" ht="12.75">
      <c r="B14" t="s">
        <v>21</v>
      </c>
      <c r="C14" s="8" t="s">
        <v>222</v>
      </c>
      <c r="D14">
        <v>2008</v>
      </c>
      <c r="E14" s="3" t="s">
        <v>213</v>
      </c>
      <c r="F14" s="3">
        <v>4</v>
      </c>
      <c r="G14" s="3">
        <v>2</v>
      </c>
      <c r="H14" t="s">
        <v>107</v>
      </c>
      <c r="I14" s="3" t="s">
        <v>108</v>
      </c>
      <c r="J14" s="3">
        <v>20</v>
      </c>
      <c r="K14" t="s">
        <v>79</v>
      </c>
      <c r="L14" t="s">
        <v>20</v>
      </c>
      <c r="M14" t="s">
        <v>178</v>
      </c>
      <c r="N14" t="s">
        <v>5</v>
      </c>
      <c r="O14" s="3" t="s">
        <v>17</v>
      </c>
      <c r="P14" s="3" t="s">
        <v>192</v>
      </c>
      <c r="Q14" t="s">
        <v>18</v>
      </c>
      <c r="S14" s="3">
        <v>2008</v>
      </c>
      <c r="T14" s="3">
        <v>411</v>
      </c>
      <c r="U14" s="3">
        <v>17</v>
      </c>
      <c r="V14" s="3">
        <v>91</v>
      </c>
      <c r="W14" s="3">
        <v>303</v>
      </c>
      <c r="Y14" s="3">
        <v>159</v>
      </c>
      <c r="Z14" s="3">
        <v>158</v>
      </c>
      <c r="AA14" s="9">
        <f>Z14/Y14</f>
        <v>0.9937106918238994</v>
      </c>
      <c r="AB14" s="3" t="s">
        <v>42</v>
      </c>
      <c r="AC14" s="3">
        <v>147</v>
      </c>
      <c r="AD14" s="3">
        <v>135</v>
      </c>
      <c r="AF14" s="3">
        <v>302</v>
      </c>
      <c r="AG14" s="9">
        <f>AF14/AJ14</f>
        <v>0.8653295128939829</v>
      </c>
      <c r="AH14" s="3">
        <v>47</v>
      </c>
      <c r="AI14" s="9">
        <f>AH14/AJ14</f>
        <v>0.1346704871060172</v>
      </c>
      <c r="AJ14" s="3">
        <v>349</v>
      </c>
      <c r="AL14" s="3">
        <v>293</v>
      </c>
      <c r="AM14" s="9">
        <f>AL14/AP14</f>
        <v>0.8027397260273973</v>
      </c>
      <c r="AN14" s="3">
        <v>72</v>
      </c>
      <c r="AO14" s="9">
        <f>AN14/AP14</f>
        <v>0.19726027397260273</v>
      </c>
      <c r="AP14" s="3">
        <v>365</v>
      </c>
      <c r="AU14" s="10"/>
    </row>
    <row r="15" spans="2:47" ht="12.75">
      <c r="B15" t="s">
        <v>49</v>
      </c>
      <c r="C15" s="7" t="s">
        <v>229</v>
      </c>
      <c r="D15">
        <v>2007</v>
      </c>
      <c r="E15" s="3" t="s">
        <v>214</v>
      </c>
      <c r="F15" s="3">
        <v>8</v>
      </c>
      <c r="G15" s="3" t="s">
        <v>217</v>
      </c>
      <c r="H15" t="s">
        <v>152</v>
      </c>
      <c r="I15" s="3" t="s">
        <v>170</v>
      </c>
      <c r="J15" s="3">
        <v>39</v>
      </c>
      <c r="K15" t="s">
        <v>154</v>
      </c>
      <c r="L15" t="s">
        <v>20</v>
      </c>
      <c r="M15" t="s">
        <v>128</v>
      </c>
      <c r="N15" t="s">
        <v>5</v>
      </c>
      <c r="O15" s="3" t="s">
        <v>17</v>
      </c>
      <c r="P15" s="3" t="s">
        <v>7</v>
      </c>
      <c r="Q15" t="s">
        <v>153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Y15" s="3">
        <v>5</v>
      </c>
      <c r="Z15" s="3" t="s">
        <v>78</v>
      </c>
      <c r="AA15" s="3" t="s">
        <v>78</v>
      </c>
      <c r="AB15" s="3" t="s">
        <v>78</v>
      </c>
      <c r="AC15" s="3" t="s">
        <v>78</v>
      </c>
      <c r="AD15" s="3" t="s">
        <v>78</v>
      </c>
      <c r="AF15" s="3" t="s">
        <v>78</v>
      </c>
      <c r="AH15" s="3" t="s">
        <v>78</v>
      </c>
      <c r="AJ15" s="3" t="s">
        <v>78</v>
      </c>
      <c r="AL15" s="3" t="s">
        <v>78</v>
      </c>
      <c r="AN15" s="3" t="s">
        <v>78</v>
      </c>
      <c r="AP15" s="3" t="s">
        <v>78</v>
      </c>
      <c r="AU15" s="10"/>
    </row>
    <row r="16" spans="2:47" ht="12.75">
      <c r="B16" t="s">
        <v>200</v>
      </c>
      <c r="E16" s="3" t="s">
        <v>27</v>
      </c>
      <c r="F16" s="3">
        <v>0</v>
      </c>
      <c r="AU16" s="10"/>
    </row>
    <row r="17" spans="2:47" ht="12.75">
      <c r="B17" t="s">
        <v>180</v>
      </c>
      <c r="C17" s="7" t="s">
        <v>242</v>
      </c>
      <c r="D17">
        <v>2007</v>
      </c>
      <c r="E17" s="3" t="s">
        <v>215</v>
      </c>
      <c r="F17" s="3">
        <v>3</v>
      </c>
      <c r="G17" s="3">
        <v>2</v>
      </c>
      <c r="H17" t="s">
        <v>243</v>
      </c>
      <c r="I17" s="3" t="s">
        <v>170</v>
      </c>
      <c r="J17" s="3">
        <v>24</v>
      </c>
      <c r="K17" t="s">
        <v>181</v>
      </c>
      <c r="L17" t="s">
        <v>20</v>
      </c>
      <c r="M17" t="s">
        <v>241</v>
      </c>
      <c r="N17" t="s">
        <v>5</v>
      </c>
      <c r="O17" s="3" t="s">
        <v>17</v>
      </c>
      <c r="P17" s="3" t="s">
        <v>192</v>
      </c>
      <c r="Q17" t="s">
        <v>44</v>
      </c>
      <c r="S17" s="3">
        <v>2008</v>
      </c>
      <c r="T17" s="3">
        <v>42</v>
      </c>
      <c r="U17" s="3">
        <v>1</v>
      </c>
      <c r="V17" s="3">
        <v>11</v>
      </c>
      <c r="W17" s="3">
        <v>30</v>
      </c>
      <c r="Y17" s="3">
        <v>44</v>
      </c>
      <c r="Z17" s="3">
        <v>6</v>
      </c>
      <c r="AA17" s="9">
        <f>6/44</f>
        <v>0.13636363636363635</v>
      </c>
      <c r="AB17" s="3" t="s">
        <v>78</v>
      </c>
      <c r="AC17" s="3" t="s">
        <v>78</v>
      </c>
      <c r="AD17" s="3" t="s">
        <v>78</v>
      </c>
      <c r="AF17" s="3" t="s">
        <v>78</v>
      </c>
      <c r="AH17" s="3" t="s">
        <v>78</v>
      </c>
      <c r="AJ17" s="3" t="s">
        <v>78</v>
      </c>
      <c r="AL17" s="3" t="s">
        <v>78</v>
      </c>
      <c r="AN17" s="3" t="s">
        <v>78</v>
      </c>
      <c r="AP17" s="3" t="s">
        <v>78</v>
      </c>
      <c r="AU17" s="10"/>
    </row>
    <row r="18" spans="2:47" ht="12.75">
      <c r="B18" t="s">
        <v>50</v>
      </c>
      <c r="C18" s="7" t="s">
        <v>233</v>
      </c>
      <c r="D18">
        <v>2007</v>
      </c>
      <c r="E18" s="3" t="s">
        <v>212</v>
      </c>
      <c r="F18" s="3">
        <v>10</v>
      </c>
      <c r="G18" s="3">
        <v>3</v>
      </c>
      <c r="H18" t="s">
        <v>155</v>
      </c>
      <c r="J18" s="3">
        <v>8</v>
      </c>
      <c r="K18" t="s">
        <v>156</v>
      </c>
      <c r="L18" t="s">
        <v>27</v>
      </c>
      <c r="M18" t="s">
        <v>128</v>
      </c>
      <c r="N18" t="s">
        <v>5</v>
      </c>
      <c r="O18" s="3" t="s">
        <v>17</v>
      </c>
      <c r="P18" s="3" t="s">
        <v>192</v>
      </c>
      <c r="Q18" t="s">
        <v>44</v>
      </c>
      <c r="S18" s="3">
        <v>2007</v>
      </c>
      <c r="T18" s="3">
        <v>215</v>
      </c>
      <c r="U18" s="3">
        <v>16</v>
      </c>
      <c r="V18" s="3">
        <v>66</v>
      </c>
      <c r="W18" s="3">
        <v>133</v>
      </c>
      <c r="Y18" s="3">
        <v>102</v>
      </c>
      <c r="Z18" s="3">
        <v>102</v>
      </c>
      <c r="AA18" s="9">
        <f>Z18/Y18</f>
        <v>1</v>
      </c>
      <c r="AB18" s="3" t="s">
        <v>42</v>
      </c>
      <c r="AC18" s="3">
        <v>91</v>
      </c>
      <c r="AD18" s="3">
        <v>92</v>
      </c>
      <c r="AF18" s="3">
        <v>196</v>
      </c>
      <c r="AG18" s="9">
        <f>AF18/AJ18</f>
        <v>0.6689419795221843</v>
      </c>
      <c r="AH18" s="3">
        <v>97</v>
      </c>
      <c r="AI18" s="9">
        <f>AH18/AJ18</f>
        <v>0.3310580204778157</v>
      </c>
      <c r="AJ18" s="3">
        <v>293</v>
      </c>
      <c r="AL18" s="3">
        <v>208</v>
      </c>
      <c r="AM18" s="9">
        <f>AL18/AP18</f>
        <v>0.8630705394190872</v>
      </c>
      <c r="AN18" s="3">
        <v>33</v>
      </c>
      <c r="AO18" s="9">
        <f>AN18/AP18</f>
        <v>0.13692946058091288</v>
      </c>
      <c r="AP18" s="3">
        <v>241</v>
      </c>
      <c r="AU18" s="10"/>
    </row>
    <row r="19" spans="2:47" ht="12.75">
      <c r="B19" t="s">
        <v>51</v>
      </c>
      <c r="C19" s="7" t="s">
        <v>234</v>
      </c>
      <c r="D19">
        <v>2008</v>
      </c>
      <c r="E19" s="3" t="s">
        <v>216</v>
      </c>
      <c r="F19" s="3">
        <v>5</v>
      </c>
      <c r="G19" s="3">
        <v>1</v>
      </c>
      <c r="H19" t="s">
        <v>122</v>
      </c>
      <c r="I19" s="3" t="s">
        <v>170</v>
      </c>
      <c r="J19" s="3">
        <v>12</v>
      </c>
      <c r="K19" t="s">
        <v>169</v>
      </c>
      <c r="L19" t="s">
        <v>15</v>
      </c>
      <c r="M19" t="s">
        <v>138</v>
      </c>
      <c r="N19" t="s">
        <v>5</v>
      </c>
      <c r="O19" s="3" t="s">
        <v>17</v>
      </c>
      <c r="P19" s="3" t="s">
        <v>17</v>
      </c>
      <c r="Q19" t="s">
        <v>244</v>
      </c>
      <c r="S19" s="3">
        <v>2007</v>
      </c>
      <c r="T19" s="3">
        <v>115</v>
      </c>
      <c r="U19" s="3">
        <v>17</v>
      </c>
      <c r="V19" s="3">
        <v>27</v>
      </c>
      <c r="W19" s="3">
        <v>72</v>
      </c>
      <c r="Y19" s="3">
        <v>92</v>
      </c>
      <c r="Z19" s="3" t="s">
        <v>78</v>
      </c>
      <c r="AA19" s="3" t="s">
        <v>78</v>
      </c>
      <c r="AB19" s="3" t="s">
        <v>78</v>
      </c>
      <c r="AC19" s="3" t="s">
        <v>78</v>
      </c>
      <c r="AD19" s="3" t="s">
        <v>78</v>
      </c>
      <c r="AF19" s="3">
        <v>100</v>
      </c>
      <c r="AG19" s="9">
        <f>AF19/AJ19</f>
        <v>0.625</v>
      </c>
      <c r="AH19" s="3">
        <v>60</v>
      </c>
      <c r="AI19" s="9">
        <f>AH19/AJ19</f>
        <v>0.375</v>
      </c>
      <c r="AJ19" s="3">
        <v>160</v>
      </c>
      <c r="AL19" s="3">
        <v>95</v>
      </c>
      <c r="AM19" s="9">
        <f>AL19/AP19</f>
        <v>0.6291390728476821</v>
      </c>
      <c r="AN19" s="3">
        <v>56</v>
      </c>
      <c r="AO19" s="9">
        <f>AN19/AP19</f>
        <v>0.3708609271523179</v>
      </c>
      <c r="AP19" s="3">
        <v>151</v>
      </c>
      <c r="AU19" s="10"/>
    </row>
    <row r="20" spans="2:47" ht="12.75">
      <c r="B20" t="s">
        <v>201</v>
      </c>
      <c r="C20" s="7"/>
      <c r="E20" s="3" t="s">
        <v>27</v>
      </c>
      <c r="F20" s="3">
        <v>0</v>
      </c>
      <c r="AC20" s="3"/>
      <c r="AU20" s="10"/>
    </row>
    <row r="21" spans="2:47" ht="12.75">
      <c r="B21" t="s">
        <v>82</v>
      </c>
      <c r="E21" s="3" t="s">
        <v>27</v>
      </c>
      <c r="F21" s="3">
        <v>0</v>
      </c>
      <c r="AU21" s="10"/>
    </row>
    <row r="22" spans="2:47" ht="12" customHeight="1">
      <c r="B22" t="s">
        <v>52</v>
      </c>
      <c r="C22" s="12" t="s">
        <v>245</v>
      </c>
      <c r="D22">
        <v>2009</v>
      </c>
      <c r="E22" s="3" t="s">
        <v>211</v>
      </c>
      <c r="F22" s="3">
        <v>2</v>
      </c>
      <c r="G22" s="3">
        <v>2</v>
      </c>
      <c r="H22" t="s">
        <v>161</v>
      </c>
      <c r="I22" s="3" t="s">
        <v>170</v>
      </c>
      <c r="J22" s="3">
        <v>12</v>
      </c>
      <c r="K22" t="s">
        <v>193</v>
      </c>
      <c r="L22" t="s">
        <v>19</v>
      </c>
      <c r="M22" t="s">
        <v>128</v>
      </c>
      <c r="N22" t="s">
        <v>5</v>
      </c>
      <c r="O22" s="3" t="s">
        <v>17</v>
      </c>
      <c r="P22" s="3" t="s">
        <v>192</v>
      </c>
      <c r="Q22" t="s">
        <v>247</v>
      </c>
      <c r="S22" s="3">
        <v>2008</v>
      </c>
      <c r="T22" s="3">
        <v>51</v>
      </c>
      <c r="U22" s="3" t="s">
        <v>78</v>
      </c>
      <c r="V22" s="3" t="s">
        <v>78</v>
      </c>
      <c r="W22" s="3" t="s">
        <v>78</v>
      </c>
      <c r="Y22" s="3">
        <v>64</v>
      </c>
      <c r="Z22" s="3" t="s">
        <v>78</v>
      </c>
      <c r="AA22" s="3" t="s">
        <v>78</v>
      </c>
      <c r="AB22" s="3" t="s">
        <v>78</v>
      </c>
      <c r="AC22" s="3" t="s">
        <v>78</v>
      </c>
      <c r="AD22" s="3" t="s">
        <v>78</v>
      </c>
      <c r="AF22" s="3" t="s">
        <v>78</v>
      </c>
      <c r="AH22" s="3" t="s">
        <v>78</v>
      </c>
      <c r="AJ22" s="3" t="s">
        <v>78</v>
      </c>
      <c r="AL22" s="3" t="s">
        <v>78</v>
      </c>
      <c r="AN22" s="3" t="s">
        <v>78</v>
      </c>
      <c r="AP22" s="3" t="s">
        <v>78</v>
      </c>
      <c r="AU22" s="10"/>
    </row>
    <row r="23" spans="2:47" ht="12.75">
      <c r="B23" t="s">
        <v>54</v>
      </c>
      <c r="E23" s="3" t="s">
        <v>27</v>
      </c>
      <c r="F23" s="3">
        <v>0</v>
      </c>
      <c r="AU23" s="10"/>
    </row>
    <row r="24" spans="2:47" ht="12.75">
      <c r="B24" t="s">
        <v>83</v>
      </c>
      <c r="C24" s="7" t="s">
        <v>226</v>
      </c>
      <c r="D24">
        <v>2008</v>
      </c>
      <c r="E24" s="3" t="s">
        <v>214</v>
      </c>
      <c r="F24" s="3">
        <v>8</v>
      </c>
      <c r="G24" s="3">
        <v>2</v>
      </c>
      <c r="H24" t="s">
        <v>122</v>
      </c>
      <c r="I24" s="3" t="s">
        <v>166</v>
      </c>
      <c r="J24" s="3">
        <v>20</v>
      </c>
      <c r="K24" t="s">
        <v>3</v>
      </c>
      <c r="L24" t="s">
        <v>27</v>
      </c>
      <c r="M24" t="s">
        <v>128</v>
      </c>
      <c r="N24" t="s">
        <v>167</v>
      </c>
      <c r="O24" s="3" t="s">
        <v>17</v>
      </c>
      <c r="P24" s="3" t="s">
        <v>192</v>
      </c>
      <c r="Q24" t="s">
        <v>168</v>
      </c>
      <c r="S24" s="3">
        <v>2007</v>
      </c>
      <c r="T24" s="3">
        <v>99</v>
      </c>
      <c r="U24" s="3">
        <v>3</v>
      </c>
      <c r="V24" s="3">
        <v>15</v>
      </c>
      <c r="W24" s="3">
        <v>81</v>
      </c>
      <c r="Y24" s="3">
        <v>25</v>
      </c>
      <c r="Z24" s="3" t="s">
        <v>78</v>
      </c>
      <c r="AA24" s="3" t="s">
        <v>78</v>
      </c>
      <c r="AB24" s="3" t="s">
        <v>78</v>
      </c>
      <c r="AC24" s="3" t="s">
        <v>78</v>
      </c>
      <c r="AD24" s="3" t="s">
        <v>78</v>
      </c>
      <c r="AF24" s="3" t="s">
        <v>78</v>
      </c>
      <c r="AH24" s="3" t="s">
        <v>78</v>
      </c>
      <c r="AJ24" s="3" t="s">
        <v>78</v>
      </c>
      <c r="AL24" s="3" t="s">
        <v>78</v>
      </c>
      <c r="AN24" s="3" t="s">
        <v>78</v>
      </c>
      <c r="AP24" s="3" t="s">
        <v>78</v>
      </c>
      <c r="AU24" s="10"/>
    </row>
    <row r="25" spans="2:47" ht="12.75">
      <c r="B25" t="s">
        <v>53</v>
      </c>
      <c r="E25" s="3" t="s">
        <v>27</v>
      </c>
      <c r="F25" s="3">
        <v>0</v>
      </c>
      <c r="AU25" s="10"/>
    </row>
    <row r="26" spans="2:47" ht="12.75">
      <c r="B26" t="s">
        <v>55</v>
      </c>
      <c r="C26" s="7" t="s">
        <v>223</v>
      </c>
      <c r="D26">
        <v>2008</v>
      </c>
      <c r="E26" s="3" t="s">
        <v>213</v>
      </c>
      <c r="F26" s="3">
        <v>4</v>
      </c>
      <c r="G26" s="3">
        <v>3</v>
      </c>
      <c r="H26" t="s">
        <v>122</v>
      </c>
      <c r="I26" s="3" t="s">
        <v>170</v>
      </c>
      <c r="J26" s="3">
        <v>12</v>
      </c>
      <c r="K26" t="s">
        <v>24</v>
      </c>
      <c r="L26" t="s">
        <v>15</v>
      </c>
      <c r="M26" t="s">
        <v>158</v>
      </c>
      <c r="N26" t="s">
        <v>127</v>
      </c>
      <c r="O26" s="3" t="s">
        <v>17</v>
      </c>
      <c r="P26" s="3" t="s">
        <v>17</v>
      </c>
      <c r="Q26" t="s">
        <v>18</v>
      </c>
      <c r="S26" s="3">
        <v>2007</v>
      </c>
      <c r="T26" s="3">
        <v>256</v>
      </c>
      <c r="U26" s="3">
        <v>10</v>
      </c>
      <c r="V26" s="3">
        <v>113</v>
      </c>
      <c r="W26" s="3">
        <v>133</v>
      </c>
      <c r="Y26" s="3">
        <v>83</v>
      </c>
      <c r="Z26" s="3">
        <v>83</v>
      </c>
      <c r="AA26" s="9">
        <f>Z26/Y26</f>
        <v>1</v>
      </c>
      <c r="AB26" s="3" t="s">
        <v>27</v>
      </c>
      <c r="AC26" s="3">
        <v>80</v>
      </c>
      <c r="AD26" s="3">
        <v>75</v>
      </c>
      <c r="AF26" s="3" t="s">
        <v>78</v>
      </c>
      <c r="AH26" s="3" t="s">
        <v>78</v>
      </c>
      <c r="AJ26" s="3">
        <v>317</v>
      </c>
      <c r="AL26" s="3" t="s">
        <v>78</v>
      </c>
      <c r="AN26" s="3" t="s">
        <v>78</v>
      </c>
      <c r="AP26" s="3">
        <v>264</v>
      </c>
      <c r="AU26" s="10"/>
    </row>
    <row r="27" spans="2:42" ht="13.5" customHeight="1">
      <c r="B27" t="s">
        <v>56</v>
      </c>
      <c r="C27" s="13" t="s">
        <v>246</v>
      </c>
      <c r="D27">
        <v>2009</v>
      </c>
      <c r="E27" s="3" t="s">
        <v>211</v>
      </c>
      <c r="F27" s="3">
        <v>2</v>
      </c>
      <c r="G27" s="3">
        <v>1</v>
      </c>
      <c r="H27" t="s">
        <v>108</v>
      </c>
      <c r="I27" s="3" t="s">
        <v>170</v>
      </c>
      <c r="J27" s="3">
        <v>10</v>
      </c>
      <c r="K27" t="s">
        <v>24</v>
      </c>
      <c r="L27" t="s">
        <v>160</v>
      </c>
      <c r="M27" t="s">
        <v>190</v>
      </c>
      <c r="N27" t="s">
        <v>159</v>
      </c>
      <c r="O27" s="3" t="s">
        <v>17</v>
      </c>
      <c r="P27" s="3" t="s">
        <v>7</v>
      </c>
      <c r="Q27" t="s">
        <v>18</v>
      </c>
      <c r="S27" s="3">
        <v>2007</v>
      </c>
      <c r="T27" s="3">
        <v>177</v>
      </c>
      <c r="U27" s="3">
        <v>9</v>
      </c>
      <c r="V27" s="3">
        <v>69</v>
      </c>
      <c r="W27" s="3">
        <v>99</v>
      </c>
      <c r="Y27" s="3">
        <v>87</v>
      </c>
      <c r="Z27" s="3">
        <v>87</v>
      </c>
      <c r="AA27" s="9">
        <f>Z27/Y27</f>
        <v>1</v>
      </c>
      <c r="AB27" s="3" t="s">
        <v>27</v>
      </c>
      <c r="AC27" s="3">
        <v>86</v>
      </c>
      <c r="AD27" s="3">
        <v>86</v>
      </c>
      <c r="AF27" s="3">
        <v>292</v>
      </c>
      <c r="AG27" s="9">
        <f>AF27/AJ27</f>
        <v>0.8821752265861027</v>
      </c>
      <c r="AH27" s="3">
        <v>39</v>
      </c>
      <c r="AI27" s="9">
        <f>AH27/AJ27</f>
        <v>0.11782477341389729</v>
      </c>
      <c r="AJ27" s="3">
        <v>331</v>
      </c>
      <c r="AL27" s="3">
        <v>275</v>
      </c>
      <c r="AM27" s="9">
        <f>AL27/AP27</f>
        <v>0.919732441471572</v>
      </c>
      <c r="AN27" s="3">
        <v>24</v>
      </c>
      <c r="AO27" s="9">
        <f>AN27/AP27</f>
        <v>0.0802675585284281</v>
      </c>
      <c r="AP27" s="3">
        <v>299</v>
      </c>
    </row>
    <row r="28" spans="2:42" ht="12.75">
      <c r="B28" t="s">
        <v>84</v>
      </c>
      <c r="C28" s="7" t="s">
        <v>136</v>
      </c>
      <c r="D28">
        <v>2008</v>
      </c>
      <c r="E28" s="3" t="s">
        <v>213</v>
      </c>
      <c r="F28" s="3">
        <v>4</v>
      </c>
      <c r="G28" s="3">
        <v>1</v>
      </c>
      <c r="H28" t="s">
        <v>94</v>
      </c>
      <c r="I28" s="3" t="s">
        <v>137</v>
      </c>
      <c r="J28" s="3">
        <v>17</v>
      </c>
      <c r="K28" t="s">
        <v>24</v>
      </c>
      <c r="L28" t="s">
        <v>27</v>
      </c>
      <c r="M28" t="s">
        <v>138</v>
      </c>
      <c r="N28" t="s">
        <v>139</v>
      </c>
      <c r="O28" s="3" t="s">
        <v>17</v>
      </c>
      <c r="P28" s="3" t="s">
        <v>192</v>
      </c>
      <c r="Q28" t="s">
        <v>140</v>
      </c>
      <c r="S28" s="3">
        <v>2007</v>
      </c>
      <c r="T28" s="3">
        <v>52</v>
      </c>
      <c r="U28" s="3">
        <v>3</v>
      </c>
      <c r="V28" s="3">
        <v>11</v>
      </c>
      <c r="W28" s="3">
        <v>38</v>
      </c>
      <c r="Y28" s="3">
        <v>115</v>
      </c>
      <c r="Z28" s="3" t="s">
        <v>78</v>
      </c>
      <c r="AA28" s="3" t="s">
        <v>78</v>
      </c>
      <c r="AB28" s="3" t="s">
        <v>27</v>
      </c>
      <c r="AC28">
        <v>46</v>
      </c>
      <c r="AD28" s="3">
        <v>38</v>
      </c>
      <c r="AF28" s="3" t="s">
        <v>78</v>
      </c>
      <c r="AH28" s="3" t="s">
        <v>78</v>
      </c>
      <c r="AJ28" s="3" t="s">
        <v>78</v>
      </c>
      <c r="AL28" s="3" t="s">
        <v>78</v>
      </c>
      <c r="AN28" s="3" t="s">
        <v>78</v>
      </c>
      <c r="AP28" s="3" t="s">
        <v>78</v>
      </c>
    </row>
    <row r="29" spans="2:42" ht="12.75">
      <c r="B29" t="s">
        <v>85</v>
      </c>
      <c r="C29" s="7" t="s">
        <v>235</v>
      </c>
      <c r="D29">
        <v>2008</v>
      </c>
      <c r="E29" s="3" t="s">
        <v>211</v>
      </c>
      <c r="F29" s="3">
        <v>2</v>
      </c>
      <c r="G29" s="3">
        <v>3</v>
      </c>
      <c r="H29" t="s">
        <v>161</v>
      </c>
      <c r="I29" s="3" t="s">
        <v>170</v>
      </c>
      <c r="J29" s="3">
        <v>12</v>
      </c>
      <c r="K29" t="s">
        <v>3</v>
      </c>
      <c r="L29" t="s">
        <v>27</v>
      </c>
      <c r="M29" t="s">
        <v>162</v>
      </c>
      <c r="N29" t="s">
        <v>5</v>
      </c>
      <c r="O29" s="3" t="s">
        <v>17</v>
      </c>
      <c r="P29" s="3" t="s">
        <v>192</v>
      </c>
      <c r="Q29" t="s">
        <v>163</v>
      </c>
      <c r="S29" s="3">
        <v>2007</v>
      </c>
      <c r="T29" s="3">
        <v>113</v>
      </c>
      <c r="U29" s="3" t="s">
        <v>78</v>
      </c>
      <c r="V29" s="3" t="s">
        <v>78</v>
      </c>
      <c r="W29" s="3">
        <v>33</v>
      </c>
      <c r="Y29" s="3">
        <v>82</v>
      </c>
      <c r="Z29" s="3">
        <v>61</v>
      </c>
      <c r="AA29" s="9">
        <f>Z29/Y29</f>
        <v>0.7439024390243902</v>
      </c>
      <c r="AB29" s="3" t="s">
        <v>27</v>
      </c>
      <c r="AC29" s="3">
        <v>39</v>
      </c>
      <c r="AD29" s="3">
        <v>31</v>
      </c>
      <c r="AF29" s="3" t="s">
        <v>78</v>
      </c>
      <c r="AH29" s="3" t="s">
        <v>78</v>
      </c>
      <c r="AJ29" s="3">
        <v>72</v>
      </c>
      <c r="AL29" s="3" t="s">
        <v>78</v>
      </c>
      <c r="AN29" s="3" t="s">
        <v>78</v>
      </c>
      <c r="AP29" s="3">
        <v>49</v>
      </c>
    </row>
    <row r="30" spans="2:42" ht="12.75">
      <c r="B30" t="s">
        <v>202</v>
      </c>
      <c r="C30" s="7" t="s">
        <v>221</v>
      </c>
      <c r="D30">
        <v>2007</v>
      </c>
      <c r="E30" s="3" t="s">
        <v>213</v>
      </c>
      <c r="F30" s="3">
        <v>4</v>
      </c>
      <c r="G30" s="3">
        <v>1</v>
      </c>
      <c r="H30" t="s">
        <v>176</v>
      </c>
      <c r="I30" s="3" t="s">
        <v>170</v>
      </c>
      <c r="J30" s="3">
        <v>48</v>
      </c>
      <c r="K30" t="s">
        <v>3</v>
      </c>
      <c r="L30" t="s">
        <v>27</v>
      </c>
      <c r="M30" t="s">
        <v>128</v>
      </c>
      <c r="N30" t="s">
        <v>5</v>
      </c>
      <c r="O30" s="3" t="s">
        <v>17</v>
      </c>
      <c r="P30" s="3" t="s">
        <v>192</v>
      </c>
      <c r="Q30" t="s">
        <v>78</v>
      </c>
      <c r="S30" s="3">
        <v>2007</v>
      </c>
      <c r="T30" s="3">
        <v>10</v>
      </c>
      <c r="U30" s="3">
        <v>0</v>
      </c>
      <c r="V30" s="3">
        <v>5</v>
      </c>
      <c r="W30" s="3">
        <v>5</v>
      </c>
      <c r="Y30" s="3" t="s">
        <v>78</v>
      </c>
      <c r="Z30" s="3" t="s">
        <v>78</v>
      </c>
      <c r="AA30" s="3" t="s">
        <v>78</v>
      </c>
      <c r="AB30" s="3" t="s">
        <v>78</v>
      </c>
      <c r="AC30" s="3" t="s">
        <v>78</v>
      </c>
      <c r="AD30" s="3" t="s">
        <v>78</v>
      </c>
      <c r="AF30" s="3" t="s">
        <v>78</v>
      </c>
      <c r="AH30" s="3" t="s">
        <v>78</v>
      </c>
      <c r="AJ30" s="3" t="s">
        <v>78</v>
      </c>
      <c r="AL30" s="3" t="s">
        <v>78</v>
      </c>
      <c r="AN30" s="3" t="s">
        <v>78</v>
      </c>
      <c r="AP30" s="3" t="s">
        <v>78</v>
      </c>
    </row>
    <row r="31" spans="2:42" ht="12.75">
      <c r="B31" t="s">
        <v>23</v>
      </c>
      <c r="C31" s="7" t="s">
        <v>238</v>
      </c>
      <c r="D31">
        <v>2008</v>
      </c>
      <c r="E31" s="3" t="s">
        <v>211</v>
      </c>
      <c r="F31" s="3">
        <v>2</v>
      </c>
      <c r="G31" s="3">
        <v>3</v>
      </c>
      <c r="H31" t="s">
        <v>22</v>
      </c>
      <c r="I31" s="3" t="s">
        <v>170</v>
      </c>
      <c r="J31" s="3">
        <v>10</v>
      </c>
      <c r="K31" t="s">
        <v>184</v>
      </c>
      <c r="L31" t="s">
        <v>27</v>
      </c>
      <c r="M31" t="s">
        <v>158</v>
      </c>
      <c r="N31" t="s">
        <v>25</v>
      </c>
      <c r="O31" s="3" t="s">
        <v>17</v>
      </c>
      <c r="P31" s="3" t="s">
        <v>192</v>
      </c>
      <c r="Q31" t="s">
        <v>26</v>
      </c>
      <c r="S31" s="3">
        <v>2008</v>
      </c>
      <c r="T31" s="3">
        <v>116</v>
      </c>
      <c r="U31" s="3">
        <v>6</v>
      </c>
      <c r="V31" s="3">
        <v>36</v>
      </c>
      <c r="W31" s="3">
        <v>74</v>
      </c>
      <c r="Y31" s="3">
        <v>100</v>
      </c>
      <c r="Z31" s="3" t="s">
        <v>78</v>
      </c>
      <c r="AA31" s="3" t="s">
        <v>78</v>
      </c>
      <c r="AB31" s="3" t="s">
        <v>27</v>
      </c>
      <c r="AC31">
        <v>64</v>
      </c>
      <c r="AD31" s="3">
        <v>67</v>
      </c>
      <c r="AF31" s="3">
        <v>111</v>
      </c>
      <c r="AG31" s="9">
        <f>AF31/AJ31</f>
        <v>0.5935828877005348</v>
      </c>
      <c r="AH31" s="3">
        <v>76</v>
      </c>
      <c r="AI31" s="9">
        <f>AH31/AJ31</f>
        <v>0.40641711229946526</v>
      </c>
      <c r="AJ31" s="3">
        <v>187</v>
      </c>
      <c r="AL31" s="3">
        <v>115</v>
      </c>
      <c r="AM31" s="9">
        <f>AL31/AP31</f>
        <v>0.7986111111111112</v>
      </c>
      <c r="AN31" s="3">
        <v>29</v>
      </c>
      <c r="AO31" s="9">
        <f>AN31/AP31</f>
        <v>0.2013888888888889</v>
      </c>
      <c r="AP31" s="3">
        <v>144</v>
      </c>
    </row>
    <row r="32" spans="2:29" ht="12.75">
      <c r="B32" t="s">
        <v>203</v>
      </c>
      <c r="C32" s="7"/>
      <c r="E32" s="3" t="s">
        <v>27</v>
      </c>
      <c r="F32" s="3">
        <v>0</v>
      </c>
      <c r="AA32" s="9"/>
      <c r="AC32" s="3"/>
    </row>
    <row r="33" spans="2:42" ht="12.75">
      <c r="B33" t="s">
        <v>57</v>
      </c>
      <c r="C33" s="7" t="s">
        <v>225</v>
      </c>
      <c r="D33">
        <v>2008</v>
      </c>
      <c r="E33" s="3" t="s">
        <v>213</v>
      </c>
      <c r="F33" s="3">
        <v>4</v>
      </c>
      <c r="G33" s="3" t="s">
        <v>217</v>
      </c>
      <c r="H33" t="s">
        <v>174</v>
      </c>
      <c r="I33" s="3" t="s">
        <v>170</v>
      </c>
      <c r="J33" s="3">
        <v>24</v>
      </c>
      <c r="K33" t="s">
        <v>3</v>
      </c>
      <c r="L33" t="s">
        <v>27</v>
      </c>
      <c r="M33" t="s">
        <v>128</v>
      </c>
      <c r="N33" t="s">
        <v>5</v>
      </c>
      <c r="O33" s="3" t="s">
        <v>7</v>
      </c>
      <c r="P33" s="3" t="s">
        <v>192</v>
      </c>
      <c r="Q33" t="s">
        <v>44</v>
      </c>
      <c r="S33" s="3">
        <v>2007</v>
      </c>
      <c r="T33" s="3">
        <v>43</v>
      </c>
      <c r="U33" s="3">
        <v>2</v>
      </c>
      <c r="V33" s="3">
        <v>5</v>
      </c>
      <c r="W33" s="3">
        <v>36</v>
      </c>
      <c r="Y33" s="3">
        <v>93</v>
      </c>
      <c r="Z33" s="3" t="s">
        <v>78</v>
      </c>
      <c r="AA33" s="3" t="s">
        <v>78</v>
      </c>
      <c r="AB33" s="3" t="s">
        <v>27</v>
      </c>
      <c r="AC33">
        <v>31</v>
      </c>
      <c r="AD33" s="3">
        <v>29</v>
      </c>
      <c r="AF33" s="3">
        <v>31</v>
      </c>
      <c r="AG33" s="9">
        <f>AF33/AJ33</f>
        <v>0.5254237288135594</v>
      </c>
      <c r="AH33" s="3">
        <v>28</v>
      </c>
      <c r="AI33" s="9">
        <f>AH33/AJ33</f>
        <v>0.4745762711864407</v>
      </c>
      <c r="AJ33" s="3">
        <v>59</v>
      </c>
      <c r="AL33" s="3">
        <v>30</v>
      </c>
      <c r="AM33" s="9">
        <f>AL33/AP33</f>
        <v>0.5</v>
      </c>
      <c r="AN33" s="3">
        <v>30</v>
      </c>
      <c r="AO33" s="9">
        <f>AN33/AP33</f>
        <v>0.5</v>
      </c>
      <c r="AP33" s="3">
        <v>60</v>
      </c>
    </row>
    <row r="34" spans="2:42" ht="14.25" customHeight="1">
      <c r="B34" t="s">
        <v>253</v>
      </c>
      <c r="C34" s="13" t="s">
        <v>237</v>
      </c>
      <c r="D34">
        <v>2009</v>
      </c>
      <c r="E34" s="3" t="s">
        <v>216</v>
      </c>
      <c r="F34" s="3">
        <v>5</v>
      </c>
      <c r="G34" s="3">
        <v>1</v>
      </c>
      <c r="H34" t="s">
        <v>91</v>
      </c>
      <c r="I34" s="3" t="s">
        <v>90</v>
      </c>
      <c r="J34" s="3">
        <v>22</v>
      </c>
      <c r="K34" t="s">
        <v>29</v>
      </c>
      <c r="L34" t="s">
        <v>15</v>
      </c>
      <c r="M34" t="s">
        <v>158</v>
      </c>
      <c r="N34" t="s">
        <v>100</v>
      </c>
      <c r="O34" s="3" t="s">
        <v>17</v>
      </c>
      <c r="P34" s="3" t="s">
        <v>192</v>
      </c>
      <c r="Q34" t="s">
        <v>44</v>
      </c>
      <c r="S34" s="3">
        <v>2007</v>
      </c>
      <c r="T34" s="3">
        <v>333</v>
      </c>
      <c r="U34" s="3">
        <v>8</v>
      </c>
      <c r="V34" s="3">
        <v>118</v>
      </c>
      <c r="W34" s="3">
        <v>207</v>
      </c>
      <c r="Y34" s="3">
        <v>67</v>
      </c>
      <c r="Z34" s="3">
        <v>67</v>
      </c>
      <c r="AA34" s="9">
        <f>Z34/Y34</f>
        <v>1</v>
      </c>
      <c r="AB34" s="3">
        <v>1</v>
      </c>
      <c r="AC34" s="3">
        <v>67</v>
      </c>
      <c r="AD34" s="3">
        <v>65</v>
      </c>
      <c r="AF34" s="3">
        <v>162</v>
      </c>
      <c r="AG34" s="9">
        <f>AF34/AJ34</f>
        <v>0.24434389140271492</v>
      </c>
      <c r="AH34" s="3">
        <v>501</v>
      </c>
      <c r="AI34" s="9">
        <f>AH34/AJ34</f>
        <v>0.755656108597285</v>
      </c>
      <c r="AJ34" s="3">
        <v>663</v>
      </c>
      <c r="AL34" s="3">
        <v>128</v>
      </c>
      <c r="AM34" s="9">
        <f>AL34/AP34</f>
        <v>0.3054892601431981</v>
      </c>
      <c r="AN34" s="3">
        <v>291</v>
      </c>
      <c r="AO34" s="9">
        <f>AN34/AP34</f>
        <v>0.6945107398568019</v>
      </c>
      <c r="AP34" s="3">
        <v>419</v>
      </c>
    </row>
    <row r="35" spans="2:42" ht="12.75">
      <c r="B35" t="s">
        <v>59</v>
      </c>
      <c r="C35" s="7" t="s">
        <v>164</v>
      </c>
      <c r="D35">
        <v>2008</v>
      </c>
      <c r="E35" s="3" t="s">
        <v>211</v>
      </c>
      <c r="F35" s="3">
        <v>2</v>
      </c>
      <c r="G35" s="3">
        <v>1</v>
      </c>
      <c r="H35" t="s">
        <v>165</v>
      </c>
      <c r="I35" s="3" t="s">
        <v>170</v>
      </c>
      <c r="J35" s="3">
        <v>24</v>
      </c>
      <c r="K35" t="s">
        <v>184</v>
      </c>
      <c r="L35" t="s">
        <v>15</v>
      </c>
      <c r="M35" t="s">
        <v>128</v>
      </c>
      <c r="N35" t="s">
        <v>5</v>
      </c>
      <c r="O35" s="3" t="s">
        <v>17</v>
      </c>
      <c r="P35" s="3" t="s">
        <v>192</v>
      </c>
      <c r="Q35" t="s">
        <v>44</v>
      </c>
      <c r="S35" s="3">
        <v>2007</v>
      </c>
      <c r="T35" s="3">
        <v>48</v>
      </c>
      <c r="U35" s="3">
        <v>2</v>
      </c>
      <c r="V35" s="3">
        <v>16</v>
      </c>
      <c r="W35" s="3">
        <v>30</v>
      </c>
      <c r="Y35" s="3">
        <v>10</v>
      </c>
      <c r="Z35" s="3">
        <v>8</v>
      </c>
      <c r="AA35" s="9">
        <f>Z35/Y35</f>
        <v>0.8</v>
      </c>
      <c r="AB35" s="3" t="s">
        <v>78</v>
      </c>
      <c r="AC35" s="3" t="s">
        <v>78</v>
      </c>
      <c r="AD35" s="3" t="s">
        <v>78</v>
      </c>
      <c r="AF35" s="3" t="s">
        <v>78</v>
      </c>
      <c r="AH35" s="3" t="s">
        <v>78</v>
      </c>
      <c r="AJ35" s="3" t="s">
        <v>78</v>
      </c>
      <c r="AL35" s="3" t="s">
        <v>78</v>
      </c>
      <c r="AN35" s="3" t="s">
        <v>78</v>
      </c>
      <c r="AP35" s="3" t="s">
        <v>78</v>
      </c>
    </row>
    <row r="36" spans="2:42" ht="12.75">
      <c r="B36" t="s">
        <v>60</v>
      </c>
      <c r="C36" s="7" t="s">
        <v>227</v>
      </c>
      <c r="D36">
        <v>2007</v>
      </c>
      <c r="E36" s="3" t="s">
        <v>214</v>
      </c>
      <c r="F36" s="3">
        <v>8</v>
      </c>
      <c r="G36" s="3">
        <v>3</v>
      </c>
      <c r="H36" t="s">
        <v>125</v>
      </c>
      <c r="I36" s="3" t="s">
        <v>126</v>
      </c>
      <c r="J36" s="3">
        <v>24</v>
      </c>
      <c r="K36" t="s">
        <v>24</v>
      </c>
      <c r="L36" t="s">
        <v>27</v>
      </c>
      <c r="M36" t="s">
        <v>128</v>
      </c>
      <c r="N36" t="s">
        <v>127</v>
      </c>
      <c r="O36" s="3" t="s">
        <v>17</v>
      </c>
      <c r="P36" s="3" t="s">
        <v>192</v>
      </c>
      <c r="Q36" t="s">
        <v>129</v>
      </c>
      <c r="S36" s="3">
        <v>2007</v>
      </c>
      <c r="T36" s="3">
        <v>25</v>
      </c>
      <c r="U36" s="3">
        <v>0</v>
      </c>
      <c r="V36" s="3">
        <v>13</v>
      </c>
      <c r="W36" s="3">
        <v>12</v>
      </c>
      <c r="Y36" s="3">
        <v>21</v>
      </c>
      <c r="Z36" s="3">
        <v>10</v>
      </c>
      <c r="AA36" s="9">
        <f>Z36/Y36</f>
        <v>0.47619047619047616</v>
      </c>
      <c r="AB36" s="3" t="s">
        <v>27</v>
      </c>
      <c r="AC36" s="3" t="s">
        <v>78</v>
      </c>
      <c r="AD36" s="3" t="s">
        <v>78</v>
      </c>
      <c r="AF36" s="3" t="s">
        <v>78</v>
      </c>
      <c r="AH36" s="3" t="s">
        <v>78</v>
      </c>
      <c r="AJ36" s="3" t="s">
        <v>78</v>
      </c>
      <c r="AL36" s="3" t="s">
        <v>78</v>
      </c>
      <c r="AN36" s="3" t="s">
        <v>78</v>
      </c>
      <c r="AP36" s="3" t="s">
        <v>78</v>
      </c>
    </row>
    <row r="37" spans="2:47" ht="12.75">
      <c r="B37" t="s">
        <v>86</v>
      </c>
      <c r="C37" s="7"/>
      <c r="E37" s="3" t="s">
        <v>27</v>
      </c>
      <c r="F37" s="3">
        <v>0</v>
      </c>
      <c r="AC37" s="3"/>
      <c r="AU37" s="10"/>
    </row>
    <row r="38" spans="2:42" ht="12.75">
      <c r="B38" t="s">
        <v>58</v>
      </c>
      <c r="C38" s="7" t="s">
        <v>177</v>
      </c>
      <c r="D38">
        <v>2008</v>
      </c>
      <c r="E38" s="3" t="s">
        <v>216</v>
      </c>
      <c r="F38" s="3">
        <v>5</v>
      </c>
      <c r="G38" s="3">
        <v>2</v>
      </c>
      <c r="H38" t="s">
        <v>176</v>
      </c>
      <c r="I38" s="3" t="s">
        <v>170</v>
      </c>
      <c r="J38" s="3">
        <v>24</v>
      </c>
      <c r="K38" t="s">
        <v>29</v>
      </c>
      <c r="L38" t="s">
        <v>15</v>
      </c>
      <c r="M38" t="s">
        <v>178</v>
      </c>
      <c r="N38" t="s">
        <v>5</v>
      </c>
      <c r="O38" s="3" t="s">
        <v>17</v>
      </c>
      <c r="P38" s="3" t="s">
        <v>192</v>
      </c>
      <c r="Q38" t="s">
        <v>179</v>
      </c>
      <c r="S38" s="3">
        <v>2007</v>
      </c>
      <c r="T38" s="3" t="s">
        <v>78</v>
      </c>
      <c r="U38" s="3" t="s">
        <v>78</v>
      </c>
      <c r="V38" s="3" t="s">
        <v>78</v>
      </c>
      <c r="W38" s="3" t="s">
        <v>78</v>
      </c>
      <c r="Y38" s="3">
        <v>17</v>
      </c>
      <c r="Z38" s="3" t="s">
        <v>78</v>
      </c>
      <c r="AA38" s="3" t="s">
        <v>78</v>
      </c>
      <c r="AB38" s="3" t="s">
        <v>78</v>
      </c>
      <c r="AC38" s="3" t="s">
        <v>78</v>
      </c>
      <c r="AD38" s="3" t="s">
        <v>78</v>
      </c>
      <c r="AF38" s="3" t="s">
        <v>78</v>
      </c>
      <c r="AH38" s="3" t="s">
        <v>78</v>
      </c>
      <c r="AJ38" s="3" t="s">
        <v>78</v>
      </c>
      <c r="AL38" s="3" t="s">
        <v>78</v>
      </c>
      <c r="AN38" s="3" t="s">
        <v>78</v>
      </c>
      <c r="AP38" s="3" t="s">
        <v>78</v>
      </c>
    </row>
    <row r="39" spans="2:6" ht="12" customHeight="1">
      <c r="B39" t="s">
        <v>87</v>
      </c>
      <c r="E39" s="3" t="s">
        <v>27</v>
      </c>
      <c r="F39" s="3">
        <v>0</v>
      </c>
    </row>
    <row r="40" spans="2:42" ht="12.75">
      <c r="B40" t="s">
        <v>61</v>
      </c>
      <c r="C40" s="7" t="s">
        <v>228</v>
      </c>
      <c r="D40">
        <v>2008</v>
      </c>
      <c r="E40" s="3" t="s">
        <v>214</v>
      </c>
      <c r="F40" s="3">
        <v>8</v>
      </c>
      <c r="G40" s="3" t="s">
        <v>217</v>
      </c>
      <c r="H40" t="s">
        <v>122</v>
      </c>
      <c r="I40" s="3" t="s">
        <v>170</v>
      </c>
      <c r="J40" s="3">
        <v>12</v>
      </c>
      <c r="K40" t="s">
        <v>169</v>
      </c>
      <c r="L40" t="s">
        <v>15</v>
      </c>
      <c r="M40" t="s">
        <v>158</v>
      </c>
      <c r="N40" t="s">
        <v>127</v>
      </c>
      <c r="O40" s="3" t="s">
        <v>17</v>
      </c>
      <c r="P40" s="3" t="s">
        <v>7</v>
      </c>
      <c r="Q40" t="s">
        <v>18</v>
      </c>
      <c r="S40" s="3">
        <v>2007</v>
      </c>
      <c r="T40" s="3">
        <v>180</v>
      </c>
      <c r="U40" s="3">
        <v>10</v>
      </c>
      <c r="V40" s="3">
        <f>T40-W40-U40</f>
        <v>69</v>
      </c>
      <c r="W40" s="3">
        <v>101</v>
      </c>
      <c r="Y40" s="3">
        <v>88</v>
      </c>
      <c r="Z40" s="3">
        <v>88</v>
      </c>
      <c r="AA40" s="9">
        <f>Z40/Y40</f>
        <v>1</v>
      </c>
      <c r="AB40" s="3" t="s">
        <v>27</v>
      </c>
      <c r="AC40" s="3" t="s">
        <v>78</v>
      </c>
      <c r="AD40" s="3" t="s">
        <v>78</v>
      </c>
      <c r="AF40" s="3">
        <v>147</v>
      </c>
      <c r="AG40" s="9">
        <f>AF40/AJ40</f>
        <v>0.48355263157894735</v>
      </c>
      <c r="AH40" s="3">
        <v>157</v>
      </c>
      <c r="AI40" s="9">
        <f>AH40/AJ40</f>
        <v>0.5164473684210527</v>
      </c>
      <c r="AJ40" s="3">
        <v>304</v>
      </c>
      <c r="AL40" s="3">
        <v>112</v>
      </c>
      <c r="AM40" s="9">
        <f>AL40/AP40</f>
        <v>0.5572139303482587</v>
      </c>
      <c r="AN40" s="3">
        <v>89</v>
      </c>
      <c r="AO40" s="9">
        <f>AN40/AP40</f>
        <v>0.4427860696517413</v>
      </c>
      <c r="AP40" s="3">
        <v>201</v>
      </c>
    </row>
    <row r="41" spans="2:42" ht="12.75">
      <c r="B41" t="s">
        <v>34</v>
      </c>
      <c r="C41" s="7" t="s">
        <v>185</v>
      </c>
      <c r="D41">
        <v>2008</v>
      </c>
      <c r="E41" s="3" t="s">
        <v>215</v>
      </c>
      <c r="F41" s="3">
        <v>3</v>
      </c>
      <c r="G41" s="3">
        <v>2</v>
      </c>
      <c r="H41" t="s">
        <v>92</v>
      </c>
      <c r="I41" s="3" t="s">
        <v>93</v>
      </c>
      <c r="J41" s="3">
        <v>14</v>
      </c>
      <c r="K41" t="s">
        <v>24</v>
      </c>
      <c r="L41" t="s">
        <v>15</v>
      </c>
      <c r="M41" t="s">
        <v>138</v>
      </c>
      <c r="N41" t="s">
        <v>5</v>
      </c>
      <c r="O41" s="3" t="s">
        <v>17</v>
      </c>
      <c r="P41" s="3" t="s">
        <v>192</v>
      </c>
      <c r="Q41" t="s">
        <v>35</v>
      </c>
      <c r="S41" s="3">
        <v>2007</v>
      </c>
      <c r="T41" s="3">
        <f>SUM(U41:W41)</f>
        <v>226</v>
      </c>
      <c r="U41" s="3">
        <v>17</v>
      </c>
      <c r="V41" s="3">
        <v>35</v>
      </c>
      <c r="W41" s="3">
        <v>174</v>
      </c>
      <c r="Y41" s="3">
        <v>77</v>
      </c>
      <c r="Z41" s="3" t="s">
        <v>78</v>
      </c>
      <c r="AA41" s="3" t="s">
        <v>78</v>
      </c>
      <c r="AB41" s="3" t="s">
        <v>78</v>
      </c>
      <c r="AC41" s="3" t="s">
        <v>78</v>
      </c>
      <c r="AD41" s="3" t="s">
        <v>78</v>
      </c>
      <c r="AF41" s="3" t="s">
        <v>78</v>
      </c>
      <c r="AH41" s="3" t="s">
        <v>78</v>
      </c>
      <c r="AJ41" s="3" t="s">
        <v>78</v>
      </c>
      <c r="AL41" s="3" t="s">
        <v>78</v>
      </c>
      <c r="AN41" s="3" t="s">
        <v>78</v>
      </c>
      <c r="AP41" s="3" t="s">
        <v>78</v>
      </c>
    </row>
    <row r="42" spans="2:42" ht="12.75">
      <c r="B42" t="s">
        <v>75</v>
      </c>
      <c r="C42" s="7" t="s">
        <v>248</v>
      </c>
      <c r="D42">
        <v>2009</v>
      </c>
      <c r="E42" s="3" t="s">
        <v>213</v>
      </c>
      <c r="F42" s="3">
        <v>4</v>
      </c>
      <c r="G42" s="3">
        <v>3</v>
      </c>
      <c r="H42" t="s">
        <v>94</v>
      </c>
      <c r="I42" s="3" t="s">
        <v>95</v>
      </c>
      <c r="J42" s="3">
        <v>17</v>
      </c>
      <c r="K42" t="s">
        <v>77</v>
      </c>
      <c r="L42" t="s">
        <v>20</v>
      </c>
      <c r="M42" t="s">
        <v>128</v>
      </c>
      <c r="N42" t="s">
        <v>5</v>
      </c>
      <c r="O42" s="3" t="s">
        <v>17</v>
      </c>
      <c r="P42" s="3" t="s">
        <v>7</v>
      </c>
      <c r="Q42" t="s">
        <v>244</v>
      </c>
      <c r="S42" s="3">
        <v>2008</v>
      </c>
      <c r="T42" s="3">
        <v>145</v>
      </c>
      <c r="U42" s="3">
        <v>4</v>
      </c>
      <c r="V42" s="3">
        <v>66</v>
      </c>
      <c r="W42" s="3">
        <v>75</v>
      </c>
      <c r="Y42" s="3">
        <v>50</v>
      </c>
      <c r="Z42" s="3" t="s">
        <v>78</v>
      </c>
      <c r="AA42" s="3" t="s">
        <v>78</v>
      </c>
      <c r="AB42" s="3" t="s">
        <v>78</v>
      </c>
      <c r="AC42" s="3" t="s">
        <v>78</v>
      </c>
      <c r="AD42" s="3" t="s">
        <v>78</v>
      </c>
      <c r="AF42" s="3" t="s">
        <v>78</v>
      </c>
      <c r="AH42" s="3" t="s">
        <v>78</v>
      </c>
      <c r="AJ42" s="3" t="s">
        <v>78</v>
      </c>
      <c r="AL42" s="3" t="s">
        <v>78</v>
      </c>
      <c r="AN42" s="3" t="s">
        <v>78</v>
      </c>
      <c r="AP42" s="3" t="s">
        <v>78</v>
      </c>
    </row>
    <row r="43" spans="2:42" ht="12.75">
      <c r="B43" t="s">
        <v>62</v>
      </c>
      <c r="E43" s="3" t="s">
        <v>27</v>
      </c>
      <c r="F43" s="3">
        <v>0</v>
      </c>
      <c r="AJ43" s="3">
        <f>SUM(AF43:AH43)</f>
        <v>0</v>
      </c>
      <c r="AP43" s="3">
        <f>SUM(AL43:AN43)</f>
        <v>0</v>
      </c>
    </row>
    <row r="44" spans="2:42" ht="12" customHeight="1">
      <c r="B44" t="s">
        <v>63</v>
      </c>
      <c r="C44" s="12" t="s">
        <v>249</v>
      </c>
      <c r="D44">
        <v>2008</v>
      </c>
      <c r="E44" s="3" t="s">
        <v>212</v>
      </c>
      <c r="F44" s="3">
        <v>10</v>
      </c>
      <c r="G44" s="3">
        <v>2</v>
      </c>
      <c r="H44" t="s">
        <v>130</v>
      </c>
      <c r="I44" s="3" t="s">
        <v>131</v>
      </c>
      <c r="J44" s="3">
        <v>22</v>
      </c>
      <c r="K44" t="s">
        <v>133</v>
      </c>
      <c r="L44" t="s">
        <v>20</v>
      </c>
      <c r="M44" t="s">
        <v>128</v>
      </c>
      <c r="N44" t="s">
        <v>13</v>
      </c>
      <c r="O44" s="3" t="s">
        <v>134</v>
      </c>
      <c r="P44" s="3" t="s">
        <v>192</v>
      </c>
      <c r="Q44" t="s">
        <v>132</v>
      </c>
      <c r="S44" s="3">
        <v>2007</v>
      </c>
      <c r="T44" s="3">
        <f>W44+V44+U44</f>
        <v>373</v>
      </c>
      <c r="U44" s="3">
        <v>14</v>
      </c>
      <c r="V44" s="3">
        <v>185</v>
      </c>
      <c r="W44" s="3">
        <v>174</v>
      </c>
      <c r="Y44" s="3">
        <v>67</v>
      </c>
      <c r="Z44" s="3">
        <v>67</v>
      </c>
      <c r="AA44" s="9">
        <f>Z44/Y44</f>
        <v>1</v>
      </c>
      <c r="AB44" s="3">
        <v>4</v>
      </c>
      <c r="AC44" s="3">
        <v>67</v>
      </c>
      <c r="AD44" s="3">
        <v>67</v>
      </c>
      <c r="AF44" s="3">
        <v>276</v>
      </c>
      <c r="AG44" s="9">
        <f>AF44/AJ44</f>
        <v>0.36507936507936506</v>
      </c>
      <c r="AH44" s="3">
        <v>480</v>
      </c>
      <c r="AI44" s="9">
        <f>AH44/AJ44</f>
        <v>0.6349206349206349</v>
      </c>
      <c r="AJ44" s="3">
        <v>756</v>
      </c>
      <c r="AL44" s="3">
        <v>201</v>
      </c>
      <c r="AM44" s="9">
        <f>AL44/AP44</f>
        <v>0.3216</v>
      </c>
      <c r="AN44" s="3">
        <v>424</v>
      </c>
      <c r="AO44" s="9">
        <f>AN44/AP44</f>
        <v>0.6784</v>
      </c>
      <c r="AP44" s="3">
        <v>625</v>
      </c>
    </row>
    <row r="45" spans="2:29" ht="12.75">
      <c r="B45" t="s">
        <v>204</v>
      </c>
      <c r="E45" s="3" t="s">
        <v>27</v>
      </c>
      <c r="F45" s="3">
        <v>0</v>
      </c>
      <c r="AA45" s="9"/>
      <c r="AC45" s="3"/>
    </row>
    <row r="46" spans="2:42" ht="12.75" customHeight="1">
      <c r="B46" t="s">
        <v>32</v>
      </c>
      <c r="C46" s="12" t="s">
        <v>250</v>
      </c>
      <c r="D46">
        <v>2007</v>
      </c>
      <c r="E46" s="3" t="s">
        <v>210</v>
      </c>
      <c r="F46" s="3">
        <v>9</v>
      </c>
      <c r="G46" s="3">
        <v>2</v>
      </c>
      <c r="H46" t="s">
        <v>33</v>
      </c>
      <c r="I46" s="3" t="s">
        <v>170</v>
      </c>
      <c r="J46" s="3">
        <v>32</v>
      </c>
      <c r="K46" t="s">
        <v>25</v>
      </c>
      <c r="L46" t="s">
        <v>27</v>
      </c>
      <c r="M46" t="s">
        <v>128</v>
      </c>
      <c r="N46" t="s">
        <v>13</v>
      </c>
      <c r="O46" s="3" t="s">
        <v>7</v>
      </c>
      <c r="P46" s="3" t="s">
        <v>192</v>
      </c>
      <c r="Q46" t="s">
        <v>121</v>
      </c>
      <c r="S46" s="3">
        <v>2007</v>
      </c>
      <c r="T46" s="3">
        <v>30</v>
      </c>
      <c r="U46" s="3">
        <v>2</v>
      </c>
      <c r="V46" s="3">
        <v>8</v>
      </c>
      <c r="W46" s="3">
        <v>20</v>
      </c>
      <c r="Y46" s="3">
        <v>46</v>
      </c>
      <c r="Z46" s="3">
        <v>34</v>
      </c>
      <c r="AA46" s="9">
        <f>Z46/Y46</f>
        <v>0.7391304347826086</v>
      </c>
      <c r="AB46" s="3">
        <v>0</v>
      </c>
      <c r="AC46" s="3" t="s">
        <v>78</v>
      </c>
      <c r="AD46" s="3" t="s">
        <v>78</v>
      </c>
      <c r="AF46" s="3" t="s">
        <v>78</v>
      </c>
      <c r="AH46" s="3" t="s">
        <v>78</v>
      </c>
      <c r="AJ46" s="3">
        <f>SUM(AF46:AH46)</f>
        <v>0</v>
      </c>
      <c r="AL46" s="3" t="s">
        <v>78</v>
      </c>
      <c r="AN46" s="3" t="s">
        <v>78</v>
      </c>
      <c r="AP46" s="3">
        <f>SUM(AL46:AN46)</f>
        <v>0</v>
      </c>
    </row>
    <row r="47" spans="2:6" ht="12.75">
      <c r="B47" t="s">
        <v>64</v>
      </c>
      <c r="E47" s="3" t="s">
        <v>27</v>
      </c>
      <c r="F47" s="3">
        <v>0</v>
      </c>
    </row>
    <row r="48" spans="2:42" ht="12.75" customHeight="1">
      <c r="B48" t="s">
        <v>65</v>
      </c>
      <c r="C48" s="12" t="s">
        <v>251</v>
      </c>
      <c r="D48">
        <v>2008</v>
      </c>
      <c r="E48" s="3" t="s">
        <v>210</v>
      </c>
      <c r="F48" s="3">
        <v>9</v>
      </c>
      <c r="G48" s="3">
        <v>1</v>
      </c>
      <c r="H48" t="s">
        <v>70</v>
      </c>
      <c r="I48" s="3" t="s">
        <v>170</v>
      </c>
      <c r="J48" s="3">
        <v>9</v>
      </c>
      <c r="K48" t="s">
        <v>71</v>
      </c>
      <c r="L48" t="s">
        <v>15</v>
      </c>
      <c r="M48" t="s">
        <v>128</v>
      </c>
      <c r="N48" t="s">
        <v>5</v>
      </c>
      <c r="O48" s="3" t="s">
        <v>17</v>
      </c>
      <c r="P48" s="3" t="s">
        <v>192</v>
      </c>
      <c r="Q48" t="s">
        <v>72</v>
      </c>
      <c r="S48" s="3">
        <v>2007</v>
      </c>
      <c r="T48" s="3">
        <v>138</v>
      </c>
      <c r="U48" s="3">
        <v>10</v>
      </c>
      <c r="V48" s="3">
        <v>58</v>
      </c>
      <c r="W48" s="3">
        <v>70</v>
      </c>
      <c r="Y48" s="3">
        <v>95</v>
      </c>
      <c r="Z48" s="3">
        <v>94</v>
      </c>
      <c r="AA48" s="9">
        <f>Z48/Y48</f>
        <v>0.9894736842105263</v>
      </c>
      <c r="AB48" s="3">
        <v>0</v>
      </c>
      <c r="AC48" s="3" t="s">
        <v>78</v>
      </c>
      <c r="AD48" s="3" t="s">
        <v>78</v>
      </c>
      <c r="AF48" s="3">
        <v>108</v>
      </c>
      <c r="AG48" s="9">
        <f>AF48/AJ48</f>
        <v>0.627906976744186</v>
      </c>
      <c r="AH48" s="3">
        <v>64</v>
      </c>
      <c r="AI48" s="9">
        <f>AH48/AJ48</f>
        <v>0.37209302325581395</v>
      </c>
      <c r="AJ48" s="3">
        <v>172</v>
      </c>
      <c r="AL48" s="3">
        <v>108</v>
      </c>
      <c r="AM48" s="9">
        <f>AL48/AP48</f>
        <v>0.7397260273972602</v>
      </c>
      <c r="AN48" s="3">
        <v>38</v>
      </c>
      <c r="AO48" s="9">
        <f>AN48/AP48</f>
        <v>0.2602739726027397</v>
      </c>
      <c r="AP48" s="3">
        <v>146</v>
      </c>
    </row>
    <row r="49" spans="2:42" ht="12.75">
      <c r="B49" t="s">
        <v>66</v>
      </c>
      <c r="C49" s="7" t="s">
        <v>157</v>
      </c>
      <c r="D49">
        <v>2008</v>
      </c>
      <c r="E49" s="3" t="s">
        <v>210</v>
      </c>
      <c r="F49" s="3">
        <v>9</v>
      </c>
      <c r="G49" s="3" t="s">
        <v>217</v>
      </c>
      <c r="H49" t="s">
        <v>92</v>
      </c>
      <c r="I49" s="3" t="s">
        <v>96</v>
      </c>
      <c r="J49" s="3">
        <v>18</v>
      </c>
      <c r="K49" t="s">
        <v>3</v>
      </c>
      <c r="L49" t="s">
        <v>19</v>
      </c>
      <c r="M49" t="s">
        <v>128</v>
      </c>
      <c r="N49" t="s">
        <v>5</v>
      </c>
      <c r="O49" s="3" t="s">
        <v>17</v>
      </c>
      <c r="P49" s="3" t="s">
        <v>192</v>
      </c>
      <c r="Q49" t="s">
        <v>72</v>
      </c>
      <c r="S49" s="3">
        <v>2007</v>
      </c>
      <c r="T49" s="3">
        <v>230</v>
      </c>
      <c r="U49" s="3">
        <v>27</v>
      </c>
      <c r="V49" s="3">
        <v>82</v>
      </c>
      <c r="W49" s="3">
        <v>120</v>
      </c>
      <c r="Y49" s="3">
        <v>254</v>
      </c>
      <c r="Z49" s="3">
        <v>245</v>
      </c>
      <c r="AA49" s="9">
        <f>Z49/Y49</f>
        <v>0.9645669291338582</v>
      </c>
      <c r="AB49" s="3" t="s">
        <v>42</v>
      </c>
      <c r="AC49" s="3">
        <v>169</v>
      </c>
      <c r="AD49" s="3">
        <v>160</v>
      </c>
      <c r="AF49" s="3" t="s">
        <v>78</v>
      </c>
      <c r="AH49" s="3" t="s">
        <v>78</v>
      </c>
      <c r="AJ49" s="3">
        <v>467</v>
      </c>
      <c r="AL49" s="3" t="s">
        <v>78</v>
      </c>
      <c r="AN49" s="3" t="s">
        <v>78</v>
      </c>
      <c r="AP49" s="3">
        <v>337</v>
      </c>
    </row>
    <row r="50" spans="2:29" ht="12.75">
      <c r="B50" t="s">
        <v>205</v>
      </c>
      <c r="C50" s="7"/>
      <c r="E50" s="3" t="s">
        <v>27</v>
      </c>
      <c r="F50" s="3">
        <v>0</v>
      </c>
      <c r="AA50" s="9"/>
      <c r="AC50" s="3"/>
    </row>
    <row r="51" spans="2:42" ht="12.75">
      <c r="B51" t="s">
        <v>31</v>
      </c>
      <c r="C51" s="7" t="s">
        <v>236</v>
      </c>
      <c r="D51">
        <v>2008</v>
      </c>
      <c r="E51" s="3" t="s">
        <v>215</v>
      </c>
      <c r="F51" s="3">
        <v>3</v>
      </c>
      <c r="G51" s="3">
        <v>2</v>
      </c>
      <c r="H51" t="s">
        <v>30</v>
      </c>
      <c r="I51" s="3" t="s">
        <v>170</v>
      </c>
      <c r="J51" s="3">
        <v>32</v>
      </c>
      <c r="K51" t="s">
        <v>3</v>
      </c>
      <c r="L51" t="s">
        <v>20</v>
      </c>
      <c r="M51" t="s">
        <v>128</v>
      </c>
      <c r="N51" t="s">
        <v>13</v>
      </c>
      <c r="O51" s="3" t="s">
        <v>17</v>
      </c>
      <c r="P51" s="3" t="s">
        <v>192</v>
      </c>
      <c r="Q51" t="s">
        <v>194</v>
      </c>
      <c r="S51" s="3">
        <v>2007</v>
      </c>
      <c r="T51" s="3">
        <v>353</v>
      </c>
      <c r="U51" s="3">
        <v>42</v>
      </c>
      <c r="V51" s="3">
        <v>181</v>
      </c>
      <c r="W51" s="3">
        <f>T51-U51-V51</f>
        <v>130</v>
      </c>
      <c r="Y51" s="3">
        <v>129</v>
      </c>
      <c r="Z51" s="3">
        <v>123</v>
      </c>
      <c r="AA51" s="9">
        <f>Z51/Y51</f>
        <v>0.9534883720930233</v>
      </c>
      <c r="AB51" s="3" t="s">
        <v>27</v>
      </c>
      <c r="AC51" s="3">
        <v>99</v>
      </c>
      <c r="AD51" s="3">
        <v>86</v>
      </c>
      <c r="AF51" s="3" t="s">
        <v>78</v>
      </c>
      <c r="AH51" s="3" t="s">
        <v>78</v>
      </c>
      <c r="AJ51" s="3" t="s">
        <v>78</v>
      </c>
      <c r="AL51" s="3" t="s">
        <v>78</v>
      </c>
      <c r="AN51" s="3" t="s">
        <v>78</v>
      </c>
      <c r="AP51" s="3" t="s">
        <v>78</v>
      </c>
    </row>
    <row r="52" spans="2:20" ht="12.75">
      <c r="B52" t="s">
        <v>67</v>
      </c>
      <c r="C52" s="7" t="s">
        <v>207</v>
      </c>
      <c r="D52">
        <v>2008</v>
      </c>
      <c r="E52" s="3" t="s">
        <v>211</v>
      </c>
      <c r="F52" s="3">
        <v>2</v>
      </c>
      <c r="G52" s="3">
        <v>1</v>
      </c>
      <c r="H52" t="s">
        <v>148</v>
      </c>
      <c r="I52" s="3" t="s">
        <v>170</v>
      </c>
      <c r="J52" s="3">
        <v>48</v>
      </c>
      <c r="K52" t="s">
        <v>25</v>
      </c>
      <c r="L52" t="s">
        <v>27</v>
      </c>
      <c r="M52" t="s">
        <v>128</v>
      </c>
      <c r="N52" t="s">
        <v>5</v>
      </c>
      <c r="O52" s="3" t="s">
        <v>17</v>
      </c>
      <c r="P52" s="3" t="s">
        <v>192</v>
      </c>
      <c r="Q52" t="s">
        <v>132</v>
      </c>
      <c r="S52" s="3">
        <v>2007</v>
      </c>
      <c r="T52" s="3" t="s">
        <v>192</v>
      </c>
    </row>
    <row r="53" spans="2:42" ht="12.75">
      <c r="B53" t="s">
        <v>196</v>
      </c>
      <c r="C53" s="7" t="s">
        <v>197</v>
      </c>
      <c r="D53">
        <v>2007</v>
      </c>
      <c r="E53" s="3" t="s">
        <v>210</v>
      </c>
      <c r="F53" s="3">
        <v>9</v>
      </c>
      <c r="G53" s="3">
        <v>3</v>
      </c>
      <c r="H53" t="s">
        <v>198</v>
      </c>
      <c r="I53" s="3" t="s">
        <v>199</v>
      </c>
      <c r="J53" s="3">
        <v>27</v>
      </c>
      <c r="K53" t="s">
        <v>3</v>
      </c>
      <c r="L53" t="s">
        <v>20</v>
      </c>
      <c r="M53" t="s">
        <v>178</v>
      </c>
      <c r="N53" t="s">
        <v>5</v>
      </c>
      <c r="O53" s="3" t="s">
        <v>17</v>
      </c>
      <c r="P53" s="3" t="s">
        <v>7</v>
      </c>
      <c r="Q53" t="s">
        <v>153</v>
      </c>
      <c r="S53" s="3">
        <v>2007</v>
      </c>
      <c r="T53" s="3">
        <v>176</v>
      </c>
      <c r="U53" s="3">
        <v>10</v>
      </c>
      <c r="V53" s="3">
        <v>62</v>
      </c>
      <c r="W53" s="3">
        <v>104</v>
      </c>
      <c r="Y53" s="3">
        <v>39</v>
      </c>
      <c r="Z53" s="3">
        <v>39</v>
      </c>
      <c r="AA53" s="9">
        <f>Z53/Y53</f>
        <v>1</v>
      </c>
      <c r="AB53" s="3">
        <v>4</v>
      </c>
      <c r="AC53" s="3">
        <v>37</v>
      </c>
      <c r="AD53" s="3">
        <v>36</v>
      </c>
      <c r="AF53" s="3">
        <v>142</v>
      </c>
      <c r="AG53" s="9">
        <f>AF53/AJ53</f>
        <v>0.8114285714285714</v>
      </c>
      <c r="AH53" s="3">
        <v>33</v>
      </c>
      <c r="AI53" s="9">
        <f>AH53/AJ53</f>
        <v>0.18857142857142858</v>
      </c>
      <c r="AJ53" s="3">
        <v>175</v>
      </c>
      <c r="AL53" s="3">
        <v>115</v>
      </c>
      <c r="AM53" s="9">
        <f>AL53/AP53</f>
        <v>0.7371794871794872</v>
      </c>
      <c r="AN53" s="3">
        <v>41</v>
      </c>
      <c r="AO53" s="9">
        <f>AN53/AP53</f>
        <v>0.26282051282051283</v>
      </c>
      <c r="AP53" s="3">
        <v>156</v>
      </c>
    </row>
    <row r="54" spans="1:42" ht="12.75">
      <c r="A54" s="5"/>
      <c r="B54" t="s">
        <v>69</v>
      </c>
      <c r="C54" s="7" t="s">
        <v>252</v>
      </c>
      <c r="D54">
        <v>2008</v>
      </c>
      <c r="E54" s="3" t="s">
        <v>215</v>
      </c>
      <c r="F54" s="3">
        <v>3</v>
      </c>
      <c r="G54" s="3">
        <v>2</v>
      </c>
      <c r="H54" t="s">
        <v>186</v>
      </c>
      <c r="I54" s="3" t="s">
        <v>170</v>
      </c>
      <c r="J54" s="3">
        <v>7</v>
      </c>
      <c r="K54" t="s">
        <v>123</v>
      </c>
      <c r="L54" t="s">
        <v>15</v>
      </c>
      <c r="M54" t="s">
        <v>162</v>
      </c>
      <c r="N54" t="s">
        <v>25</v>
      </c>
      <c r="O54" s="3" t="s">
        <v>7</v>
      </c>
      <c r="P54" s="3" t="s">
        <v>192</v>
      </c>
      <c r="Q54" t="s">
        <v>18</v>
      </c>
      <c r="S54" s="3">
        <v>2007</v>
      </c>
      <c r="T54" s="3">
        <v>263</v>
      </c>
      <c r="U54" s="3">
        <v>32</v>
      </c>
      <c r="V54" s="3">
        <f>T54-U54-W54</f>
        <v>128</v>
      </c>
      <c r="W54" s="3">
        <v>103</v>
      </c>
      <c r="Y54" s="3">
        <v>72</v>
      </c>
      <c r="Z54" s="3">
        <v>72</v>
      </c>
      <c r="AA54" s="9">
        <f>Z54/Y54</f>
        <v>1</v>
      </c>
      <c r="AB54" s="3" t="s">
        <v>27</v>
      </c>
      <c r="AC54" s="3">
        <v>55</v>
      </c>
      <c r="AD54" s="3">
        <v>56</v>
      </c>
      <c r="AF54" s="3">
        <v>168</v>
      </c>
      <c r="AG54" s="9">
        <f>AF54/AJ54</f>
        <v>0.8115942028985508</v>
      </c>
      <c r="AH54" s="3">
        <v>39</v>
      </c>
      <c r="AI54" s="9">
        <f>AH54/AJ54</f>
        <v>0.18840579710144928</v>
      </c>
      <c r="AJ54" s="3">
        <v>207</v>
      </c>
      <c r="AL54" s="3">
        <v>127</v>
      </c>
      <c r="AM54" s="9">
        <f>AL54/AP54</f>
        <v>1</v>
      </c>
      <c r="AN54" s="3">
        <v>0</v>
      </c>
      <c r="AO54" s="9">
        <f>AN54/AP54</f>
        <v>0</v>
      </c>
      <c r="AP54" s="3">
        <v>127</v>
      </c>
    </row>
    <row r="55" spans="1:42" ht="12.75">
      <c r="A55" s="5"/>
      <c r="B55" t="s">
        <v>68</v>
      </c>
      <c r="C55" s="7" t="s">
        <v>124</v>
      </c>
      <c r="D55">
        <v>2008</v>
      </c>
      <c r="E55" s="3" t="s">
        <v>209</v>
      </c>
      <c r="F55" s="3">
        <v>6</v>
      </c>
      <c r="G55" s="3">
        <v>2</v>
      </c>
      <c r="H55" t="s">
        <v>106</v>
      </c>
      <c r="I55" s="3" t="s">
        <v>170</v>
      </c>
      <c r="J55" s="3">
        <v>10</v>
      </c>
      <c r="K55" t="s">
        <v>3</v>
      </c>
      <c r="L55" t="s">
        <v>20</v>
      </c>
      <c r="M55" t="s">
        <v>158</v>
      </c>
      <c r="N55" t="s">
        <v>5</v>
      </c>
      <c r="O55" s="3" t="s">
        <v>17</v>
      </c>
      <c r="P55" s="3" t="s">
        <v>192</v>
      </c>
      <c r="Q55" t="s">
        <v>244</v>
      </c>
      <c r="S55" s="3">
        <v>2007</v>
      </c>
      <c r="T55" s="3">
        <v>59</v>
      </c>
      <c r="U55" s="3">
        <v>4</v>
      </c>
      <c r="V55" s="3">
        <v>12</v>
      </c>
      <c r="W55" s="3">
        <v>43</v>
      </c>
      <c r="Y55" s="3">
        <v>55</v>
      </c>
      <c r="Z55" s="3" t="s">
        <v>78</v>
      </c>
      <c r="AA55" s="3" t="s">
        <v>78</v>
      </c>
      <c r="AB55" s="3" t="s">
        <v>78</v>
      </c>
      <c r="AC55" s="3" t="s">
        <v>78</v>
      </c>
      <c r="AD55" s="3" t="s">
        <v>78</v>
      </c>
      <c r="AF55" s="3" t="s">
        <v>78</v>
      </c>
      <c r="AH55" s="3" t="s">
        <v>78</v>
      </c>
      <c r="AJ55" s="3" t="s">
        <v>78</v>
      </c>
      <c r="AL55" s="3" t="s">
        <v>78</v>
      </c>
      <c r="AN55" s="3" t="s">
        <v>78</v>
      </c>
      <c r="AP55" s="3" t="s">
        <v>78</v>
      </c>
    </row>
    <row r="56" spans="2:6" ht="12.75">
      <c r="B56" t="s">
        <v>206</v>
      </c>
      <c r="E56" s="3" t="s">
        <v>27</v>
      </c>
      <c r="F56" s="3">
        <v>0</v>
      </c>
    </row>
    <row r="58" spans="11:17" ht="12.75">
      <c r="K58" t="s">
        <v>81</v>
      </c>
      <c r="N58" t="s">
        <v>98</v>
      </c>
      <c r="Q58" t="s">
        <v>74</v>
      </c>
    </row>
    <row r="59" spans="11:17" ht="12.75">
      <c r="K59" t="s">
        <v>80</v>
      </c>
      <c r="N59" t="s">
        <v>99</v>
      </c>
      <c r="Q59" t="s">
        <v>73</v>
      </c>
    </row>
    <row r="60" spans="14:41" ht="12.75">
      <c r="N60" t="s">
        <v>101</v>
      </c>
      <c r="AG60" s="3">
        <f>SUM(AG3:AG57)</f>
        <v>9.77220150499643</v>
      </c>
      <c r="AI60" s="3">
        <f>SUM(AI3:AI57)</f>
        <v>7.22779849500357</v>
      </c>
      <c r="AM60" s="3">
        <f>SUM(AM3:AM57)</f>
        <v>11.046013550384338</v>
      </c>
      <c r="AO60" s="3">
        <f>SUM(AO3:AO57)</f>
        <v>5.9478326034618165</v>
      </c>
    </row>
    <row r="61" spans="33:41" ht="12.75">
      <c r="AG61" s="9">
        <f>AG60/17</f>
        <v>0.5748353826468487</v>
      </c>
      <c r="AI61" s="9">
        <f>AI60/17</f>
        <v>0.42516461735315114</v>
      </c>
      <c r="AM61" s="9">
        <f>AM60/17</f>
        <v>0.6497655029637845</v>
      </c>
      <c r="AO61" s="9">
        <f>AO60/17</f>
        <v>0.3498725060859892</v>
      </c>
    </row>
  </sheetData>
  <mergeCells count="3">
    <mergeCell ref="U1:V1"/>
    <mergeCell ref="AF1:AJ1"/>
    <mergeCell ref="AL1:AP1"/>
  </mergeCells>
  <hyperlinks>
    <hyperlink ref="C9" r:id="rId1" display="www.codxc.com"/>
    <hyperlink ref="C12" r:id="rId2" display="http://www.fsarc.org/"/>
    <hyperlink ref="C24" r:id="rId3" display="www.w3cwc.org/funcontest.htm"/>
    <hyperlink ref="C36" r:id="rId4" display="www.qsl.net/w2rj/"/>
    <hyperlink ref="C51" r:id="rId5" display="www.qsl.net/sterling/VA_QSO_Party"/>
    <hyperlink ref="C55" r:id="rId6" display="http://www.qsl.net/wvsarc/"/>
    <hyperlink ref="C28" r:id="rId7" display="www.w0ma.org/mo_qso_party.htm"/>
    <hyperlink ref="C8" r:id="rId8" display="www.cqp.org/"/>
    <hyperlink ref="C4" r:id="rId9" display="www.alabamaqsoparty.org/"/>
    <hyperlink ref="C3" r:id="rId10" display="http://home.online.no/~janalme/rules/qsoak.txt"/>
    <hyperlink ref="C5" r:id="rId11" display="http://zinfoserv.com/arkan/docs/2007arkqsorules.pdf"/>
    <hyperlink ref="C18" r:id="rId12" display="www.w9awe.org/ILQP.html"/>
    <hyperlink ref="C49" r:id="rId13" display="http://txqp.net/"/>
    <hyperlink ref="C26" r:id="rId14" display="www.miqp.org"/>
    <hyperlink ref="C27" r:id="rId15" display="www.w0aa.org/mnqp.htm&#10;"/>
    <hyperlink ref="C29" r:id="rId16" display="www.arrlmiss.org"/>
    <hyperlink ref="C35" r:id="rId17" display="http://www.w1fz.org/nhqso_party.html"/>
    <hyperlink ref="C40" r:id="rId18" display="www.oqp.us"/>
    <hyperlink ref="C19" r:id="rId19" display="www.hdxcc.org/inqp/"/>
    <hyperlink ref="C33" r:id="rId20" display="www.qsl.net/hdxa/neqso/"/>
    <hyperlink ref="C38" r:id="rId21" display="http://nv.arrl.org/NQP/"/>
    <hyperlink ref="C13" r:id="rId22" display="www.floridaqsoparty.org/"/>
    <hyperlink ref="C31" r:id="rId23" display="www.w4nc.com/2008ncqsoparty.html"/>
    <hyperlink ref="C41" r:id="rId24" display="http://okdxa.org/web/html/rules08.htm"/>
    <hyperlink ref="C54" r:id="rId25" display="http://www.warac.org/wqp/wqp.htm"/>
    <hyperlink ref="C34" r:id="rId26" display="http://www.neqp.org/"/>
    <hyperlink ref="C7" r:id="rId27" display="www.deltaamateurradio.com/BC%20QSO%20CONTEST.htm"/>
    <hyperlink ref="C14" r:id="rId28" display="http://gqp.contesting.com/"/>
    <hyperlink ref="C10" r:id="rId29" display="www.ppraa.org/coqp/"/>
    <hyperlink ref="C22" r:id="rId30" display="www.w5yl.org"/>
    <hyperlink ref="C53" r:id="rId31" display="www.wwdxc.org/salmonrun/"/>
    <hyperlink ref="C30" r:id="rId32" display="www.fvarc.org/"/>
    <hyperlink ref="C52" r:id="rId33" display="www.w1bd.org"/>
    <hyperlink ref="C15" r:id="rId34" display="www.karc.us/hi_qso_party.html"/>
    <hyperlink ref="C17" r:id="rId35" display="www.nx7tt.com"/>
    <hyperlink ref="C42" r:id="rId36" display="http://cco.ve3xd.com/oqp/"/>
    <hyperlink ref="C44" r:id="rId37" display="http://nittany-arc.net/paqso.html"/>
    <hyperlink ref="C46" r:id="rId38" display="http://carc.ham-radio-op.net/"/>
    <hyperlink ref="C48" r:id="rId39" display="http://tnqp.org/"/>
  </hyperlinks>
  <printOptions/>
  <pageMargins left="0.25" right="0.5" top="0.59" bottom="0.54" header="0.59" footer="0.5"/>
  <pageSetup horizontalDpi="1200" verticalDpi="12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D1:T56"/>
  <sheetViews>
    <sheetView workbookViewId="0" topLeftCell="A1">
      <selection activeCell="T24" sqref="T24"/>
    </sheetView>
  </sheetViews>
  <sheetFormatPr defaultColWidth="9.140625" defaultRowHeight="12.75"/>
  <cols>
    <col min="4" max="4" width="7.7109375" style="0" customWidth="1"/>
    <col min="5" max="5" width="5.421875" style="3" customWidth="1"/>
    <col min="15" max="15" width="3.8515625" style="0" customWidth="1"/>
    <col min="19" max="19" width="3.28125" style="0" customWidth="1"/>
  </cols>
  <sheetData>
    <row r="1" ht="12.75">
      <c r="E1"/>
    </row>
    <row r="3" spans="15:19" ht="12.75">
      <c r="O3" s="4" t="s">
        <v>260</v>
      </c>
      <c r="S3" s="4" t="s">
        <v>261</v>
      </c>
    </row>
    <row r="4" spans="15:19" ht="12.75">
      <c r="O4" s="4" t="s">
        <v>259</v>
      </c>
      <c r="S4" s="4" t="s">
        <v>262</v>
      </c>
    </row>
    <row r="6" spans="4:20" ht="12.75">
      <c r="D6" s="1" t="s">
        <v>1</v>
      </c>
      <c r="E6" s="2" t="s">
        <v>254</v>
      </c>
      <c r="N6" s="4"/>
      <c r="P6" s="4" t="s">
        <v>255</v>
      </c>
      <c r="T6" s="4" t="s">
        <v>255</v>
      </c>
    </row>
    <row r="7" spans="4:20" ht="12.75">
      <c r="D7" t="s">
        <v>10</v>
      </c>
      <c r="E7" s="3">
        <v>652</v>
      </c>
      <c r="N7" s="15" t="s">
        <v>208</v>
      </c>
      <c r="O7" s="14"/>
      <c r="P7" s="2" t="s">
        <v>256</v>
      </c>
      <c r="R7" s="15" t="s">
        <v>8</v>
      </c>
      <c r="T7" s="2" t="s">
        <v>256</v>
      </c>
    </row>
    <row r="8" spans="4:20" ht="12.75">
      <c r="D8" t="s">
        <v>21</v>
      </c>
      <c r="E8" s="3">
        <v>411</v>
      </c>
      <c r="N8" s="16" t="s">
        <v>211</v>
      </c>
      <c r="P8" s="3">
        <v>8</v>
      </c>
      <c r="R8" s="3">
        <v>48</v>
      </c>
      <c r="T8" s="3">
        <v>2</v>
      </c>
    </row>
    <row r="9" spans="4:20" ht="12.75">
      <c r="D9" t="s">
        <v>28</v>
      </c>
      <c r="E9" s="3">
        <v>374</v>
      </c>
      <c r="N9" s="16" t="s">
        <v>215</v>
      </c>
      <c r="P9" s="3">
        <v>4</v>
      </c>
      <c r="R9" s="3" t="s">
        <v>263</v>
      </c>
      <c r="T9" s="3">
        <v>4</v>
      </c>
    </row>
    <row r="10" spans="4:20" ht="12.75">
      <c r="D10" t="s">
        <v>63</v>
      </c>
      <c r="E10" s="3">
        <v>373</v>
      </c>
      <c r="N10" s="16" t="s">
        <v>257</v>
      </c>
      <c r="P10" s="3">
        <v>7</v>
      </c>
      <c r="R10" s="3" t="s">
        <v>264</v>
      </c>
      <c r="T10" s="3">
        <v>2</v>
      </c>
    </row>
    <row r="11" spans="4:20" ht="12.75">
      <c r="D11" t="s">
        <v>31</v>
      </c>
      <c r="E11" s="3">
        <v>353</v>
      </c>
      <c r="N11" s="16" t="s">
        <v>216</v>
      </c>
      <c r="P11" s="3">
        <v>4</v>
      </c>
      <c r="R11" s="3">
        <v>24</v>
      </c>
      <c r="T11" s="3">
        <v>6</v>
      </c>
    </row>
    <row r="12" spans="4:20" ht="12.75">
      <c r="D12" t="s">
        <v>253</v>
      </c>
      <c r="E12" s="3">
        <v>333</v>
      </c>
      <c r="N12" s="16" t="s">
        <v>209</v>
      </c>
      <c r="P12" s="3">
        <v>2</v>
      </c>
      <c r="R12" s="3" t="s">
        <v>265</v>
      </c>
      <c r="T12" s="3">
        <v>5</v>
      </c>
    </row>
    <row r="13" spans="4:20" ht="12.75">
      <c r="D13" t="s">
        <v>88</v>
      </c>
      <c r="E13" s="3">
        <v>322</v>
      </c>
      <c r="N13" s="16" t="s">
        <v>258</v>
      </c>
      <c r="P13" s="3">
        <v>4</v>
      </c>
      <c r="R13" s="3" t="s">
        <v>266</v>
      </c>
      <c r="T13" s="3">
        <v>6</v>
      </c>
    </row>
    <row r="14" spans="4:20" ht="12.75">
      <c r="D14" t="s">
        <v>69</v>
      </c>
      <c r="E14" s="3">
        <v>263</v>
      </c>
      <c r="N14" s="16" t="s">
        <v>210</v>
      </c>
      <c r="P14" s="3">
        <v>6</v>
      </c>
      <c r="R14" s="3">
        <v>12</v>
      </c>
      <c r="T14" s="3">
        <v>7</v>
      </c>
    </row>
    <row r="15" spans="4:20" ht="12.75">
      <c r="D15" t="s">
        <v>55</v>
      </c>
      <c r="E15" s="3">
        <v>256</v>
      </c>
      <c r="N15" s="16" t="s">
        <v>212</v>
      </c>
      <c r="P15" s="3">
        <v>3</v>
      </c>
      <c r="R15" s="17" t="str">
        <f>"7-10"</f>
        <v>7-10</v>
      </c>
      <c r="T15" s="3">
        <v>6</v>
      </c>
    </row>
    <row r="16" spans="4:18" ht="12.75">
      <c r="D16" t="s">
        <v>66</v>
      </c>
      <c r="E16" s="3">
        <v>230</v>
      </c>
      <c r="R16" s="3"/>
    </row>
    <row r="17" spans="4:20" ht="12.75">
      <c r="D17" t="s">
        <v>34</v>
      </c>
      <c r="E17" s="3">
        <v>226</v>
      </c>
      <c r="P17" s="3">
        <f>SUM(P8:P16)</f>
        <v>38</v>
      </c>
      <c r="T17" s="3">
        <f>SUM(T8:T16)</f>
        <v>38</v>
      </c>
    </row>
    <row r="18" spans="4:5" ht="12.75">
      <c r="D18" t="s">
        <v>50</v>
      </c>
      <c r="E18" s="3">
        <v>215</v>
      </c>
    </row>
    <row r="19" spans="4:5" ht="12.75">
      <c r="D19" t="s">
        <v>61</v>
      </c>
      <c r="E19" s="3">
        <v>180</v>
      </c>
    </row>
    <row r="20" spans="4:5" ht="12.75">
      <c r="D20" t="s">
        <v>56</v>
      </c>
      <c r="E20" s="3">
        <v>177</v>
      </c>
    </row>
    <row r="21" spans="4:5" ht="12.75">
      <c r="D21" t="s">
        <v>196</v>
      </c>
      <c r="E21" s="3">
        <v>176</v>
      </c>
    </row>
    <row r="22" spans="4:5" ht="12.75">
      <c r="D22" t="s">
        <v>0</v>
      </c>
      <c r="E22" s="3">
        <v>149</v>
      </c>
    </row>
    <row r="23" spans="4:5" ht="12.75">
      <c r="D23" t="s">
        <v>75</v>
      </c>
      <c r="E23" s="3">
        <v>145</v>
      </c>
    </row>
    <row r="24" spans="4:5" ht="12.75">
      <c r="D24" t="s">
        <v>41</v>
      </c>
      <c r="E24" s="3">
        <v>139</v>
      </c>
    </row>
    <row r="25" spans="4:5" ht="12.75">
      <c r="D25" t="s">
        <v>65</v>
      </c>
      <c r="E25" s="3">
        <v>138</v>
      </c>
    </row>
    <row r="26" spans="4:5" ht="12.75">
      <c r="D26" t="s">
        <v>23</v>
      </c>
      <c r="E26" s="3">
        <v>116</v>
      </c>
    </row>
    <row r="27" spans="4:5" ht="12.75">
      <c r="D27" t="s">
        <v>51</v>
      </c>
      <c r="E27" s="3">
        <v>115</v>
      </c>
    </row>
    <row r="28" spans="4:5" ht="12.75">
      <c r="D28" t="s">
        <v>85</v>
      </c>
      <c r="E28" s="3">
        <v>113</v>
      </c>
    </row>
    <row r="29" spans="4:5" ht="12.75">
      <c r="D29" t="s">
        <v>83</v>
      </c>
      <c r="E29" s="3">
        <v>99</v>
      </c>
    </row>
    <row r="30" spans="4:5" ht="12.75">
      <c r="D30" t="s">
        <v>68</v>
      </c>
      <c r="E30" s="3">
        <v>59</v>
      </c>
    </row>
    <row r="31" spans="4:5" ht="12.75">
      <c r="D31" t="s">
        <v>84</v>
      </c>
      <c r="E31" s="3">
        <v>52</v>
      </c>
    </row>
    <row r="32" spans="4:5" ht="12.75">
      <c r="D32" t="s">
        <v>52</v>
      </c>
      <c r="E32" s="3">
        <v>51</v>
      </c>
    </row>
    <row r="33" spans="4:5" ht="12.75">
      <c r="D33" t="s">
        <v>59</v>
      </c>
      <c r="E33" s="3">
        <v>48</v>
      </c>
    </row>
    <row r="34" spans="4:5" ht="12.75">
      <c r="D34" t="s">
        <v>57</v>
      </c>
      <c r="E34" s="3">
        <v>43</v>
      </c>
    </row>
    <row r="35" spans="4:5" ht="12.75">
      <c r="D35" t="s">
        <v>180</v>
      </c>
      <c r="E35" s="3">
        <v>42</v>
      </c>
    </row>
    <row r="36" spans="4:5" ht="12.75">
      <c r="D36" t="s">
        <v>48</v>
      </c>
      <c r="E36" s="3">
        <v>34</v>
      </c>
    </row>
    <row r="37" spans="4:5" ht="12.75">
      <c r="D37" t="s">
        <v>32</v>
      </c>
      <c r="E37" s="3">
        <v>30</v>
      </c>
    </row>
    <row r="38" spans="4:5" ht="12.75">
      <c r="D38" t="s">
        <v>60</v>
      </c>
      <c r="E38" s="3">
        <v>25</v>
      </c>
    </row>
    <row r="39" spans="4:5" ht="12.75">
      <c r="D39" t="s">
        <v>202</v>
      </c>
      <c r="E39" s="3">
        <v>10</v>
      </c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McAlpine Associates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McAlpine</dc:creator>
  <cp:keywords/>
  <dc:description/>
  <cp:lastModifiedBy>Bruce Horn</cp:lastModifiedBy>
  <cp:lastPrinted>2008-06-15T21:44:56Z</cp:lastPrinted>
  <dcterms:created xsi:type="dcterms:W3CDTF">2007-09-16T14:04:17Z</dcterms:created>
  <dcterms:modified xsi:type="dcterms:W3CDTF">2008-08-12T05:17:40Z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